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CAE4EA7989B73E80/Documents/DIY STOCK TRKG and FINANAL SHEETS/"/>
    </mc:Choice>
  </mc:AlternateContent>
  <xr:revisionPtr revIDLastSave="53" documentId="14_{685599A4-A150-4862-B9F7-CF19149DE4B3}" xr6:coauthVersionLast="47" xr6:coauthVersionMax="47" xr10:uidLastSave="{DB348BA7-1563-4FAD-B5D2-5DFF3EB4AAE7}"/>
  <bookViews>
    <workbookView xWindow="11355" yWindow="120" windowWidth="27045" windowHeight="14865" activeTab="3" xr2:uid="{88149B63-F52F-40B8-A187-0C80340F98F0}"/>
  </bookViews>
  <sheets>
    <sheet name="Acct Wkly Update" sheetId="6" r:id="rId1"/>
    <sheet name="Acct History" sheetId="1" r:id="rId2"/>
    <sheet name="Dividends" sheetId="3" r:id="rId3"/>
    <sheet name="BUY SELL DAT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 l="1"/>
  <c r="Y61" i="1" s="1"/>
  <c r="X60" i="1"/>
  <c r="Y60" i="1" s="1"/>
  <c r="X59" i="1"/>
  <c r="X58" i="1"/>
  <c r="Y58" i="1" s="1"/>
  <c r="X57" i="1"/>
  <c r="X56" i="1"/>
  <c r="X55" i="1"/>
  <c r="X54" i="1"/>
  <c r="Y54" i="1" s="1"/>
  <c r="X53" i="1"/>
  <c r="Y53" i="1" s="1"/>
  <c r="X52" i="1"/>
  <c r="Y52" i="1" s="1"/>
  <c r="X51" i="1"/>
  <c r="X50" i="1"/>
  <c r="Y50" i="1" s="1"/>
  <c r="X49" i="1"/>
  <c r="X48" i="1"/>
  <c r="X47" i="1"/>
  <c r="X46" i="1"/>
  <c r="Y46" i="1" s="1"/>
  <c r="X45" i="1"/>
  <c r="Y45" i="1" s="1"/>
  <c r="X44" i="1"/>
  <c r="Y44" i="1" s="1"/>
  <c r="X43" i="1"/>
  <c r="X42" i="1"/>
  <c r="Y42" i="1" s="1"/>
  <c r="X41" i="1"/>
  <c r="X40" i="1"/>
  <c r="X39" i="1"/>
  <c r="X38" i="1"/>
  <c r="Y38" i="1" s="1"/>
  <c r="X37" i="1"/>
  <c r="Y37" i="1" s="1"/>
  <c r="X36" i="1"/>
  <c r="Y36" i="1" s="1"/>
  <c r="X35" i="1"/>
  <c r="X34" i="1"/>
  <c r="Y34" i="1" s="1"/>
  <c r="X33" i="1"/>
  <c r="X32" i="1"/>
  <c r="X31" i="1"/>
  <c r="X30" i="1"/>
  <c r="Y30" i="1" s="1"/>
  <c r="X29" i="1"/>
  <c r="Y29" i="1" s="1"/>
  <c r="X28" i="1"/>
  <c r="Y28" i="1" s="1"/>
  <c r="X27" i="1"/>
  <c r="X26" i="1"/>
  <c r="Y26" i="1" s="1"/>
  <c r="X25" i="1"/>
  <c r="X24" i="1"/>
  <c r="X23" i="1"/>
  <c r="X22" i="1"/>
  <c r="Y22" i="1" s="1"/>
  <c r="X21" i="1"/>
  <c r="Y21" i="1" s="1"/>
  <c r="X20" i="1"/>
  <c r="Y20" i="1" s="1"/>
  <c r="X19" i="1"/>
  <c r="X18" i="1"/>
  <c r="Y18" i="1" s="1"/>
  <c r="X17" i="1"/>
  <c r="X16" i="1"/>
  <c r="X15" i="1"/>
  <c r="X14" i="1"/>
  <c r="Y14" i="1" s="1"/>
  <c r="Y59" i="1"/>
  <c r="Y57" i="1"/>
  <c r="Y56" i="1"/>
  <c r="Y55" i="1"/>
  <c r="Y51" i="1"/>
  <c r="Y49" i="1"/>
  <c r="Y48" i="1"/>
  <c r="Y47" i="1"/>
  <c r="Y43" i="1"/>
  <c r="Y41" i="1"/>
  <c r="Y40" i="1"/>
  <c r="Y39" i="1"/>
  <c r="Y35" i="1"/>
  <c r="Y33" i="1"/>
  <c r="Y32" i="1"/>
  <c r="Y31" i="1"/>
  <c r="Y27" i="1"/>
  <c r="Y25" i="1"/>
  <c r="Y24" i="1"/>
  <c r="Y23" i="1"/>
  <c r="Y19" i="1"/>
  <c r="Y17" i="1"/>
  <c r="Y16" i="1"/>
  <c r="Y15" i="1"/>
  <c r="S7" i="1"/>
  <c r="O7" i="1"/>
  <c r="K7" i="1"/>
  <c r="U7" i="6"/>
  <c r="Q7" i="6"/>
  <c r="B9" i="6"/>
  <c r="S7" i="6" l="1"/>
  <c r="O7" i="6"/>
  <c r="M7" i="6"/>
  <c r="K7" i="6"/>
  <c r="I7" i="6"/>
  <c r="G7" i="6"/>
  <c r="U4" i="6"/>
  <c r="S4" i="6"/>
  <c r="Q4" i="6"/>
  <c r="O4" i="6"/>
  <c r="M4" i="6"/>
  <c r="K4" i="6"/>
  <c r="I4" i="6"/>
  <c r="G4" i="6"/>
  <c r="E7" i="6"/>
  <c r="C7" i="6"/>
  <c r="E4" i="6"/>
  <c r="C4" i="6"/>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U7" i="1"/>
  <c r="U4" i="1"/>
  <c r="S4" i="1"/>
  <c r="Q7" i="1"/>
  <c r="Q4" i="1"/>
  <c r="O4" i="1"/>
  <c r="M7" i="1"/>
  <c r="I7" i="1"/>
  <c r="M4" i="1"/>
  <c r="K4" i="1"/>
  <c r="G7" i="1"/>
  <c r="I4" i="1"/>
  <c r="G4" i="1"/>
  <c r="Y9" i="4"/>
  <c r="V9" i="4"/>
  <c r="Y8" i="4"/>
  <c r="V8" i="4"/>
  <c r="Y7" i="4"/>
  <c r="V7" i="4"/>
  <c r="Y6" i="4"/>
  <c r="V6" i="4"/>
  <c r="Y5" i="4"/>
  <c r="V5" i="4"/>
  <c r="E4" i="1"/>
  <c r="C4" i="1"/>
  <c r="E7" i="1"/>
  <c r="C7" i="1"/>
  <c r="Z10" i="3"/>
  <c r="X10" i="3"/>
  <c r="V10" i="3"/>
  <c r="T10" i="3"/>
  <c r="R10" i="3"/>
  <c r="P10" i="3"/>
  <c r="N10" i="3"/>
  <c r="L10" i="3"/>
  <c r="J10" i="3"/>
  <c r="H10" i="3"/>
  <c r="F10" i="3"/>
  <c r="D10" i="3"/>
  <c r="Y10" i="3"/>
  <c r="W10" i="3"/>
  <c r="U10" i="3"/>
  <c r="S10" i="3"/>
  <c r="Q10" i="3"/>
  <c r="O10" i="3"/>
  <c r="M10" i="3"/>
  <c r="K10" i="3"/>
  <c r="I10" i="3"/>
  <c r="G10" i="3"/>
  <c r="E10" i="3"/>
  <c r="C10" i="3"/>
  <c r="AB9" i="3"/>
  <c r="H9" i="4" s="1"/>
  <c r="AA9" i="3"/>
  <c r="G9" i="4" s="1"/>
  <c r="AB8" i="3"/>
  <c r="H8" i="4" s="1"/>
  <c r="AA8" i="3"/>
  <c r="AB7" i="3"/>
  <c r="H7" i="4" s="1"/>
  <c r="AA7" i="3"/>
  <c r="G7" i="4" s="1"/>
  <c r="AB6" i="3"/>
  <c r="H6" i="4" s="1"/>
  <c r="AA6" i="3"/>
  <c r="AB5" i="3"/>
  <c r="AA5" i="3"/>
  <c r="G5" i="4" s="1"/>
  <c r="X9" i="4" l="1"/>
  <c r="S9" i="6" s="1"/>
  <c r="U9" i="6" s="1"/>
  <c r="G8" i="4"/>
  <c r="X11" i="1"/>
  <c r="Y11" i="1" s="1"/>
  <c r="X12" i="1"/>
  <c r="Y12" i="1" s="1"/>
  <c r="X13" i="1"/>
  <c r="Y13" i="1"/>
  <c r="X7" i="4"/>
  <c r="K9" i="6" s="1"/>
  <c r="M9" i="6" s="1"/>
  <c r="G6" i="4"/>
  <c r="H5" i="4"/>
  <c r="W7" i="4"/>
  <c r="S7" i="4" s="1"/>
  <c r="W9" i="4"/>
  <c r="V7" i="6" s="1"/>
  <c r="Y11" i="4"/>
  <c r="AB10" i="3"/>
  <c r="AA10" i="3"/>
  <c r="AA12" i="3" s="1"/>
  <c r="W6" i="1"/>
  <c r="W5" i="1"/>
  <c r="V9" i="6" l="1"/>
  <c r="X8" i="4"/>
  <c r="O9" i="6" s="1"/>
  <c r="Q9" i="6" s="1"/>
  <c r="W8" i="4"/>
  <c r="N7" i="1"/>
  <c r="T9" i="4"/>
  <c r="T6" i="1" s="1"/>
  <c r="T7" i="4"/>
  <c r="L6" i="6" s="1"/>
  <c r="X5" i="4"/>
  <c r="C9" i="6" s="1"/>
  <c r="E9" i="6" s="1"/>
  <c r="W5" i="4"/>
  <c r="U9" i="4"/>
  <c r="V7" i="1"/>
  <c r="S9" i="4"/>
  <c r="X6" i="4"/>
  <c r="G9" i="6" s="1"/>
  <c r="I9" i="6" s="1"/>
  <c r="W6" i="4"/>
  <c r="U7" i="4"/>
  <c r="N7" i="6"/>
  <c r="N9" i="6" s="1"/>
  <c r="K6" i="1"/>
  <c r="K6" i="6"/>
  <c r="U8" i="4" l="1"/>
  <c r="R7" i="6"/>
  <c r="R9" i="6" s="1"/>
  <c r="T8" i="4"/>
  <c r="S8" i="4"/>
  <c r="R7" i="1"/>
  <c r="L6" i="1"/>
  <c r="T6" i="6"/>
  <c r="S6" i="1"/>
  <c r="S6" i="6"/>
  <c r="U6" i="6"/>
  <c r="U6" i="1"/>
  <c r="T6" i="4"/>
  <c r="U6" i="4"/>
  <c r="S6" i="4"/>
  <c r="J7" i="6"/>
  <c r="J9" i="6" s="1"/>
  <c r="J7" i="1"/>
  <c r="F7" i="1"/>
  <c r="S5" i="4"/>
  <c r="F7" i="6"/>
  <c r="F9" i="6" s="1"/>
  <c r="T5" i="4"/>
  <c r="U5" i="4"/>
  <c r="M6" i="1"/>
  <c r="M6" i="6"/>
  <c r="P6" i="1" l="1"/>
  <c r="P6" i="6"/>
  <c r="O6" i="1"/>
  <c r="O6" i="6"/>
  <c r="Q6" i="6"/>
  <c r="Q6" i="1"/>
  <c r="G6" i="6"/>
  <c r="G6" i="1"/>
  <c r="I6" i="6"/>
  <c r="I6" i="1"/>
  <c r="D6" i="6"/>
  <c r="D6" i="1"/>
  <c r="H6" i="1"/>
  <c r="H6" i="6"/>
  <c r="E6" i="1"/>
  <c r="E6" i="6"/>
  <c r="C6" i="1"/>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1DF5459E-C1D4-4BDA-989B-61A8C9C6CFF0}">
      <text>
        <r>
          <rPr>
            <b/>
            <sz val="9"/>
            <color indexed="81"/>
            <rFont val="Tahoma"/>
            <family val="2"/>
          </rPr>
          <t>Owner:</t>
        </r>
        <r>
          <rPr>
            <sz val="9"/>
            <color indexed="81"/>
            <rFont val="Tahoma"/>
            <family val="2"/>
          </rPr>
          <t xml:space="preserve"> </t>
        </r>
      </text>
    </comment>
    <comment ref="G7" authorId="0" shapeId="0" xr:uid="{8C109898-D9D1-49B2-AB5B-4B131568FAFF}">
      <text>
        <r>
          <rPr>
            <b/>
            <sz val="9"/>
            <color indexed="81"/>
            <rFont val="Tahoma"/>
            <family val="2"/>
          </rPr>
          <t xml:space="preserve">Owner: </t>
        </r>
      </text>
    </comment>
    <comment ref="K7" authorId="0" shapeId="0" xr:uid="{20F2D02F-4461-40BE-8A68-65E1A31B3049}">
      <text>
        <r>
          <rPr>
            <b/>
            <sz val="9"/>
            <color indexed="81"/>
            <rFont val="Tahoma"/>
            <family val="2"/>
          </rPr>
          <t>Owner:</t>
        </r>
        <r>
          <rPr>
            <sz val="9"/>
            <color indexed="81"/>
            <rFont val="Tahoma"/>
            <family val="2"/>
          </rPr>
          <t xml:space="preserve"> </t>
        </r>
      </text>
    </comment>
    <comment ref="O7" authorId="0" shapeId="0" xr:uid="{C536B3DC-7DDC-4EE4-8BFC-80658F288DB3}">
      <text>
        <r>
          <rPr>
            <b/>
            <sz val="9"/>
            <color indexed="81"/>
            <rFont val="Tahoma"/>
            <family val="2"/>
          </rPr>
          <t>Owner:</t>
        </r>
        <r>
          <rPr>
            <sz val="9"/>
            <color indexed="81"/>
            <rFont val="Tahoma"/>
            <family val="2"/>
          </rPr>
          <t xml:space="preserve"> </t>
        </r>
      </text>
    </comment>
    <comment ref="S7" authorId="0" shapeId="0" xr:uid="{8A180E9B-32E6-4D43-8528-680188CF426D}">
      <text>
        <r>
          <rPr>
            <b/>
            <sz val="9"/>
            <color indexed="81"/>
            <rFont val="Tahoma"/>
            <family val="2"/>
          </rPr>
          <t>Owner: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9EA5CA63-7AD1-455B-B769-1E459F4F926E}">
      <text>
        <r>
          <rPr>
            <b/>
            <sz val="9"/>
            <color indexed="81"/>
            <rFont val="Tahoma"/>
            <family val="2"/>
          </rPr>
          <t>Owner:</t>
        </r>
        <r>
          <rPr>
            <sz val="9"/>
            <color indexed="81"/>
            <rFont val="Tahoma"/>
            <family val="2"/>
          </rPr>
          <t xml:space="preserve"> </t>
        </r>
      </text>
    </comment>
    <comment ref="G7" authorId="0" shapeId="0" xr:uid="{D10B8151-BB8A-4AD7-90D5-C2BCDD2C5919}">
      <text>
        <r>
          <rPr>
            <b/>
            <sz val="9"/>
            <color indexed="81"/>
            <rFont val="Tahoma"/>
            <family val="2"/>
          </rPr>
          <t xml:space="preserve">Owner: </t>
        </r>
      </text>
    </comment>
    <comment ref="K7" authorId="0" shapeId="0" xr:uid="{05819319-D9FD-4C39-8A17-E8C521711766}">
      <text>
        <r>
          <rPr>
            <b/>
            <sz val="9"/>
            <color indexed="81"/>
            <rFont val="Tahoma"/>
            <family val="2"/>
          </rPr>
          <t>Owner:</t>
        </r>
        <r>
          <rPr>
            <sz val="9"/>
            <color indexed="81"/>
            <rFont val="Tahoma"/>
            <family val="2"/>
          </rPr>
          <t xml:space="preserve"> </t>
        </r>
      </text>
    </comment>
    <comment ref="O7" authorId="0" shapeId="0" xr:uid="{383EC1A3-1260-49BE-B1FB-C29556D221C3}">
      <text>
        <r>
          <rPr>
            <b/>
            <sz val="9"/>
            <color indexed="81"/>
            <rFont val="Tahoma"/>
            <family val="2"/>
          </rPr>
          <t>Owner:</t>
        </r>
        <r>
          <rPr>
            <sz val="9"/>
            <color indexed="81"/>
            <rFont val="Tahoma"/>
            <family val="2"/>
          </rPr>
          <t xml:space="preserve"> </t>
        </r>
      </text>
    </comment>
    <comment ref="S7" authorId="0" shapeId="0" xr:uid="{80E479DE-B9A3-46DD-A6E7-6D95B8F67930}">
      <text>
        <r>
          <rPr>
            <b/>
            <sz val="9"/>
            <color indexed="81"/>
            <rFont val="Tahoma"/>
            <family val="2"/>
          </rPr>
          <t>Owner: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Eric Tippelt</author>
    <author>tippelt</author>
  </authors>
  <commentList>
    <comment ref="B4" authorId="0" shapeId="0" xr:uid="{2F2EAD52-9833-47F3-AB1B-3B3AB772D8A7}">
      <text>
        <r>
          <rPr>
            <b/>
            <sz val="9"/>
            <color indexed="81"/>
            <rFont val="Tahoma"/>
            <family val="2"/>
          </rPr>
          <t>Owner:</t>
        </r>
        <r>
          <rPr>
            <sz val="9"/>
            <color indexed="81"/>
            <rFont val="Tahoma"/>
            <family val="2"/>
          </rPr>
          <t xml:space="preserve">
</t>
        </r>
      </text>
    </comment>
    <comment ref="C4" authorId="0" shapeId="0" xr:uid="{A14D0118-94E5-4BF1-AF1E-9D9A733DD037}">
      <text>
        <r>
          <rPr>
            <b/>
            <sz val="9"/>
            <color indexed="81"/>
            <rFont val="Tahoma"/>
            <family val="2"/>
          </rPr>
          <t>Owner:</t>
        </r>
        <r>
          <rPr>
            <sz val="9"/>
            <color indexed="81"/>
            <rFont val="Tahoma"/>
            <family val="2"/>
          </rPr>
          <t xml:space="preserve"> Enter just the original price per share at purchase.
</t>
        </r>
      </text>
    </comment>
    <comment ref="D4" authorId="0" shapeId="0" xr:uid="{BDEB27A0-9B1B-4525-AE0A-38E003E51582}">
      <text>
        <r>
          <rPr>
            <b/>
            <sz val="9"/>
            <color indexed="81"/>
            <rFont val="Tahoma"/>
            <family val="2"/>
          </rPr>
          <t>Owner:</t>
        </r>
        <r>
          <rPr>
            <sz val="9"/>
            <color indexed="81"/>
            <rFont val="Tahoma"/>
            <family val="2"/>
          </rPr>
          <t xml:space="preserve"> Enter the actual number of shares of the first purchase.
</t>
        </r>
      </text>
    </comment>
    <comment ref="E4" authorId="0" shapeId="0" xr:uid="{547E33B8-C09B-494C-AE87-2E0415849F23}">
      <text>
        <r>
          <rPr>
            <b/>
            <sz val="9"/>
            <color indexed="81"/>
            <rFont val="Tahoma"/>
            <family val="2"/>
          </rPr>
          <t>Owner:</t>
        </r>
        <r>
          <rPr>
            <sz val="9"/>
            <color indexed="81"/>
            <rFont val="Tahoma"/>
            <family val="2"/>
          </rPr>
          <t xml:space="preserve"> Enter the dollar value of the buy commission or trading fee paid.
</t>
        </r>
      </text>
    </comment>
    <comment ref="F4" authorId="1" shapeId="0" xr:uid="{AF46E5FB-3599-4930-B823-0A5D9B7C7A54}">
      <text>
        <r>
          <rPr>
            <b/>
            <sz val="10"/>
            <color indexed="81"/>
            <rFont val="Tahoma"/>
            <family val="2"/>
          </rPr>
          <t>Eric Tippelt:</t>
        </r>
        <r>
          <rPr>
            <sz val="10"/>
            <color indexed="81"/>
            <rFont val="Tahoma"/>
            <family val="2"/>
          </rPr>
          <t xml:space="preserve">
Enter the date you bought the stock.
</t>
        </r>
      </text>
    </comment>
    <comment ref="G4" authorId="2" shapeId="0" xr:uid="{4AFCA1AF-CCD2-436B-959E-C9DAF13A9C16}">
      <text>
        <r>
          <rPr>
            <b/>
            <sz val="9"/>
            <color indexed="81"/>
            <rFont val="Tahoma"/>
            <family val="2"/>
          </rPr>
          <t xml:space="preserve">tippelt: </t>
        </r>
        <r>
          <rPr>
            <sz val="9"/>
            <color indexed="81"/>
            <rFont val="Tahoma"/>
            <family val="2"/>
          </rPr>
          <t>The number of drip shares you have accumulated will be displayed here.</t>
        </r>
      </text>
    </comment>
    <comment ref="H4" authorId="2" shapeId="0" xr:uid="{84011BDC-E388-4DE9-BF2F-EE4A0E483DF0}">
      <text>
        <r>
          <rPr>
            <b/>
            <sz val="9"/>
            <color indexed="81"/>
            <rFont val="Tahoma"/>
            <family val="2"/>
          </rPr>
          <t>tippelt:</t>
        </r>
        <r>
          <rPr>
            <sz val="9"/>
            <color indexed="81"/>
            <rFont val="Tahoma"/>
            <family val="2"/>
          </rPr>
          <t xml:space="preserve"> The Year to Date actual dollar amount of the dividend paid displays here.</t>
        </r>
      </text>
    </comment>
    <comment ref="I4" authorId="0" shapeId="0" xr:uid="{E1239183-9C64-4620-AF2C-8721780C90C8}">
      <text>
        <r>
          <rPr>
            <b/>
            <sz val="9"/>
            <color indexed="81"/>
            <rFont val="Tahoma"/>
            <family val="2"/>
          </rPr>
          <t>Owner:</t>
        </r>
        <r>
          <rPr>
            <sz val="9"/>
            <color indexed="81"/>
            <rFont val="Tahoma"/>
            <family val="2"/>
          </rPr>
          <t xml:space="preserve"> If you buy a second batch of shares, enter the PRICE per share that was paid.
</t>
        </r>
      </text>
    </comment>
    <comment ref="J4" authorId="0" shapeId="0" xr:uid="{4A952D15-8805-4CCD-8035-1E17EFA55DAB}">
      <text>
        <r>
          <rPr>
            <b/>
            <sz val="9"/>
            <color indexed="81"/>
            <rFont val="Tahoma"/>
            <family val="2"/>
          </rPr>
          <t>Owner:</t>
        </r>
        <r>
          <rPr>
            <sz val="9"/>
            <color indexed="81"/>
            <rFont val="Tahoma"/>
            <family val="2"/>
          </rPr>
          <t xml:space="preserve"> If you buy additional shares, enter the number of shares purchased.  </t>
        </r>
      </text>
    </comment>
    <comment ref="K4" authorId="0" shapeId="0" xr:uid="{A82693A8-164A-48C9-A811-FDBE9A737D99}">
      <text>
        <r>
          <rPr>
            <b/>
            <sz val="9"/>
            <color indexed="81"/>
            <rFont val="Tahoma"/>
            <family val="2"/>
          </rPr>
          <t>Owner:</t>
        </r>
        <r>
          <rPr>
            <sz val="9"/>
            <color indexed="81"/>
            <rFont val="Tahoma"/>
            <family val="2"/>
          </rPr>
          <t xml:space="preserve"> Enter the dollar value of the buy commission or trading fee paid.
</t>
        </r>
      </text>
    </comment>
    <comment ref="L4" authorId="0" shapeId="0" xr:uid="{061B2416-C765-4B88-9A18-F5C6F51208BC}">
      <text>
        <r>
          <rPr>
            <b/>
            <sz val="9"/>
            <color indexed="81"/>
            <rFont val="Tahoma"/>
            <family val="2"/>
          </rPr>
          <t>Owner:</t>
        </r>
        <r>
          <rPr>
            <sz val="9"/>
            <color indexed="81"/>
            <rFont val="Tahoma"/>
            <family val="2"/>
          </rPr>
          <t xml:space="preserve"> Enter the date the shares were purchased. </t>
        </r>
      </text>
    </comment>
    <comment ref="M4" authorId="0" shapeId="0" xr:uid="{A0FC7AFF-A0BB-4367-9AE1-712849CD5A1B}">
      <text>
        <r>
          <rPr>
            <b/>
            <sz val="9"/>
            <color indexed="81"/>
            <rFont val="Tahoma"/>
            <family val="2"/>
          </rPr>
          <t>Owner:</t>
        </r>
        <r>
          <rPr>
            <sz val="9"/>
            <color indexed="81"/>
            <rFont val="Tahoma"/>
            <family val="2"/>
          </rPr>
          <t xml:space="preserve"> Enter the dollar value of the estimated selling fee.  It is often quoted when you place the trade.
</t>
        </r>
      </text>
    </comment>
    <comment ref="N4" authorId="0" shapeId="0" xr:uid="{CAEEE053-D538-493D-B2B5-310DDCB0F0E4}">
      <text>
        <r>
          <rPr>
            <b/>
            <sz val="9"/>
            <color indexed="81"/>
            <rFont val="Tahoma"/>
            <family val="2"/>
          </rPr>
          <t>Owner:</t>
        </r>
        <r>
          <rPr>
            <sz val="9"/>
            <color indexed="81"/>
            <rFont val="Tahoma"/>
            <family val="2"/>
          </rPr>
          <t xml:space="preserve"> Enter the actual selling price per share.
</t>
        </r>
      </text>
    </comment>
    <comment ref="O4" authorId="0" shapeId="0" xr:uid="{7CC887FC-90E6-4C8B-A922-B88D5743405A}">
      <text>
        <r>
          <rPr>
            <b/>
            <sz val="9"/>
            <color indexed="81"/>
            <rFont val="Tahoma"/>
            <family val="2"/>
          </rPr>
          <t xml:space="preserve">Owner: </t>
        </r>
        <r>
          <rPr>
            <sz val="9"/>
            <color indexed="81"/>
            <rFont val="Tahoma"/>
            <family val="2"/>
          </rPr>
          <t xml:space="preserve">enter the number of Shares Sold. 
</t>
        </r>
      </text>
    </comment>
    <comment ref="P4" authorId="0" shapeId="0" xr:uid="{EEA5641F-0765-4A2F-A49D-C4A0C0381150}">
      <text>
        <r>
          <rPr>
            <b/>
            <sz val="9"/>
            <color indexed="81"/>
            <rFont val="Tahoma"/>
            <family val="2"/>
          </rPr>
          <t>Owner:</t>
        </r>
        <r>
          <rPr>
            <sz val="9"/>
            <color indexed="81"/>
            <rFont val="Tahoma"/>
            <family val="2"/>
          </rPr>
          <t xml:space="preserve"> Enter the minimum percentage margin that you would like to make as a number.
</t>
        </r>
      </text>
    </comment>
    <comment ref="Q4" authorId="0" shapeId="0" xr:uid="{7F2D7DC7-EE94-4690-B4D5-C404CA7ABC88}">
      <text>
        <r>
          <rPr>
            <b/>
            <sz val="9"/>
            <color indexed="81"/>
            <rFont val="Tahoma"/>
            <family val="2"/>
          </rPr>
          <t>Owner:</t>
        </r>
        <r>
          <rPr>
            <sz val="9"/>
            <color indexed="81"/>
            <rFont val="Tahoma"/>
            <family val="2"/>
          </rPr>
          <t xml:space="preserve"> Enter the second profit level percentage margin that you would like to make as a number.
</t>
        </r>
      </text>
    </comment>
    <comment ref="R4" authorId="0" shapeId="0" xr:uid="{09CC66ED-03FF-47F9-A602-3FBF43454F65}">
      <text>
        <r>
          <rPr>
            <b/>
            <sz val="9"/>
            <color indexed="81"/>
            <rFont val="Tahoma"/>
            <family val="2"/>
          </rPr>
          <t>Owner:</t>
        </r>
        <r>
          <rPr>
            <sz val="9"/>
            <color indexed="81"/>
            <rFont val="Tahoma"/>
            <family val="2"/>
          </rPr>
          <t xml:space="preserve"> Enter the maximum loss level as a percent.
</t>
        </r>
      </text>
    </comment>
    <comment ref="V4" authorId="0" shapeId="0" xr:uid="{9A0856C3-3A19-4B25-8089-8F7A6CCBDC7F}">
      <text>
        <r>
          <rPr>
            <b/>
            <sz val="9"/>
            <color indexed="81"/>
            <rFont val="Tahoma"/>
            <family val="2"/>
          </rPr>
          <t>Owner:</t>
        </r>
        <r>
          <rPr>
            <sz val="9"/>
            <color indexed="81"/>
            <rFont val="Tahoma"/>
            <family val="2"/>
          </rPr>
          <t xml:space="preserve">Profit level is based on MARK UP FORMULA.  I found it too hard to try and get the margin formula to work.  
</t>
        </r>
      </text>
    </comment>
    <comment ref="W4" authorId="2" shapeId="0" xr:uid="{278C499A-0A80-40BE-A2AC-6ECD8DC8BE6E}">
      <text>
        <r>
          <rPr>
            <b/>
            <sz val="9"/>
            <color indexed="81"/>
            <rFont val="Tahoma"/>
            <family val="2"/>
          </rPr>
          <t xml:space="preserve">tippelt: </t>
        </r>
        <r>
          <rPr>
            <sz val="9"/>
            <color indexed="81"/>
            <rFont val="Tahoma"/>
            <family val="2"/>
          </rPr>
          <t>The average stock price includes all the expenses (trade fees) that have to be included, where as the "Share Prices" are just the value of the stock with no expenses added.</t>
        </r>
      </text>
    </comment>
    <comment ref="Y4" authorId="0" shapeId="0" xr:uid="{2EDD6596-9AD9-4559-A27B-96676FA63EBE}">
      <text>
        <r>
          <rPr>
            <b/>
            <sz val="9"/>
            <color indexed="81"/>
            <rFont val="Tahoma"/>
            <family val="2"/>
          </rPr>
          <t>Owner:</t>
        </r>
        <r>
          <rPr>
            <sz val="9"/>
            <color indexed="81"/>
            <rFont val="Tahoma"/>
            <family val="2"/>
          </rPr>
          <t xml:space="preserve"> Displays the profit or loss on this sale.
</t>
        </r>
      </text>
    </comment>
  </commentList>
</comments>
</file>

<file path=xl/sharedStrings.xml><?xml version="1.0" encoding="utf-8"?>
<sst xmlns="http://schemas.openxmlformats.org/spreadsheetml/2006/main" count="207" uniqueCount="76">
  <si>
    <t>STOCK NAME AND EXCHANGE</t>
  </si>
  <si>
    <t>INITIAL PRICE PER SHARE</t>
  </si>
  <si>
    <t>INITIAL QUANTITY OF SHARES</t>
  </si>
  <si>
    <t>INITIAL BUY FEE PAID</t>
  </si>
  <si>
    <t>DATE BOUGHT</t>
  </si>
  <si>
    <t>DRIP SHARES TO DATE</t>
  </si>
  <si>
    <t>DIVIDEND PAID TO DATE</t>
  </si>
  <si>
    <t>SECOND PRICE PER SHARE</t>
  </si>
  <si>
    <t>SECOND QUANTITY OF SHARES</t>
  </si>
  <si>
    <t>SECOND BUY FEE PAID</t>
  </si>
  <si>
    <t xml:space="preserve">DATE BOUGHT </t>
  </si>
  <si>
    <t>PROBABLE SELL FEE</t>
  </si>
  <si>
    <t>SELL PRICE PER SHARE</t>
  </si>
  <si>
    <t>NUMBER OF SHARES SOLD</t>
  </si>
  <si>
    <t>FIRST PROFIT LEVEL ALERT (%)</t>
  </si>
  <si>
    <t>SECOND PROFIT LEVEL ALERT (%)</t>
  </si>
  <si>
    <t>STOP LOSS LEVEL (%)</t>
  </si>
  <si>
    <t>ACTUAL SHARE PRICE FOR PROFIT LVL 1</t>
  </si>
  <si>
    <t>ACTUAL SHARE PRICE FOR PROFIT LVL 2</t>
  </si>
  <si>
    <t>ACTUAL SHARE PRICE FOR STOP LEVEL</t>
  </si>
  <si>
    <t>MARK UP PERCENTAGE PROFIT MADE</t>
  </si>
  <si>
    <t>STOCK PRICE ALL EXPENSES INCLD</t>
  </si>
  <si>
    <t>TOTAL SHARES OWNED</t>
  </si>
  <si>
    <t>GAIN /(LOSS) IN REAL DOLLARS</t>
  </si>
  <si>
    <t>DATE SOLD</t>
  </si>
  <si>
    <t>CALCULATED DATA DO NOT ENTER VALUES</t>
  </si>
  <si>
    <t>Symbol</t>
  </si>
  <si>
    <t>STOCK</t>
  </si>
  <si>
    <t>FREQUENCY</t>
  </si>
  <si>
    <t>JANUARY</t>
  </si>
  <si>
    <t>FEBRUARY</t>
  </si>
  <si>
    <t>MARCH</t>
  </si>
  <si>
    <t>APRIL</t>
  </si>
  <si>
    <t>MAY</t>
  </si>
  <si>
    <t>JUNE</t>
  </si>
  <si>
    <t>JULY</t>
  </si>
  <si>
    <t>AUGUST</t>
  </si>
  <si>
    <t>SEPTEMBER</t>
  </si>
  <si>
    <t>OCTOBER</t>
  </si>
  <si>
    <t>NOVEMBER</t>
  </si>
  <si>
    <t>DECEMBER</t>
  </si>
  <si>
    <t>YTD TOTAL DRIP SHARES</t>
  </si>
  <si>
    <t>YTD TOTAL CASH DIV</t>
  </si>
  <si>
    <t>DIV PYD</t>
  </si>
  <si>
    <t>DRIP SHRS</t>
  </si>
  <si>
    <t>Average Value of DRIPed Shares This Acct</t>
  </si>
  <si>
    <t>Highest Value</t>
  </si>
  <si>
    <t>HOLD</t>
  </si>
  <si>
    <t>Lowest Value</t>
  </si>
  <si>
    <t>Profit Lvl1</t>
  </si>
  <si>
    <t>Profit Lvl2</t>
  </si>
  <si>
    <t>Stop Loss</t>
  </si>
  <si>
    <t>Initial Total Cost / Shr</t>
  </si>
  <si>
    <t>QTY</t>
  </si>
  <si>
    <t>UNIT PRICE</t>
  </si>
  <si>
    <t>TOTAL VALUE</t>
  </si>
  <si>
    <t>PRO/LOS</t>
  </si>
  <si>
    <t>Analysis Rating</t>
  </si>
  <si>
    <t>WK</t>
  </si>
  <si>
    <t xml:space="preserve">Date </t>
  </si>
  <si>
    <t>Profit/ Loss</t>
  </si>
  <si>
    <t>qtrly</t>
  </si>
  <si>
    <t>mthly</t>
  </si>
  <si>
    <t>Total Acct Balance</t>
  </si>
  <si>
    <t>Up/Dwn this week</t>
  </si>
  <si>
    <t xml:space="preserve">% change </t>
  </si>
  <si>
    <t>Cash in Acc't</t>
  </si>
  <si>
    <t>Notes</t>
  </si>
  <si>
    <t>MAX</t>
  </si>
  <si>
    <t>MIN</t>
  </si>
  <si>
    <t>Date</t>
  </si>
  <si>
    <t>Buying Information</t>
  </si>
  <si>
    <t>Dividend Information</t>
  </si>
  <si>
    <t>Second Share Purchase Information</t>
  </si>
  <si>
    <t>Share Selling Information</t>
  </si>
  <si>
    <t xml:space="preserve">Set Profit/Loss limits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</si>
</sst>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22" x14ac:knownFonts="1">
    <font>
      <sz val="11"/>
      <color theme="1"/>
      <name val="Aptos Narrow"/>
      <family val="2"/>
      <scheme val="minor"/>
    </font>
    <font>
      <sz val="11"/>
      <color theme="1"/>
      <name val="Aptos Narrow"/>
      <family val="2"/>
      <scheme val="minor"/>
    </font>
    <font>
      <sz val="14"/>
      <name val="Aptos Narrow"/>
      <family val="2"/>
      <scheme val="minor"/>
    </font>
    <font>
      <sz val="12"/>
      <color theme="1"/>
      <name val="Aptos Narrow"/>
      <family val="2"/>
      <scheme val="minor"/>
    </font>
    <font>
      <sz val="12"/>
      <name val="Aptos Narrow"/>
      <family val="2"/>
      <scheme val="minor"/>
    </font>
    <font>
      <sz val="12"/>
      <color rgb="FFFF0000"/>
      <name val="Aptos Narrow"/>
      <family val="2"/>
      <scheme val="minor"/>
    </font>
    <font>
      <b/>
      <sz val="9"/>
      <color indexed="81"/>
      <name val="Tahoma"/>
      <family val="2"/>
    </font>
    <font>
      <sz val="9"/>
      <color indexed="81"/>
      <name val="Tahoma"/>
      <family val="2"/>
    </font>
    <font>
      <b/>
      <sz val="24"/>
      <color rgb="FFFF0000"/>
      <name val="Aptos Narrow"/>
      <family val="2"/>
      <scheme val="minor"/>
    </font>
    <font>
      <sz val="24"/>
      <color theme="1"/>
      <name val="Aptos Narrow"/>
      <family val="2"/>
      <scheme val="minor"/>
    </font>
    <font>
      <sz val="14"/>
      <name val="Arial"/>
      <family val="2"/>
    </font>
    <font>
      <sz val="11"/>
      <color rgb="FF000000"/>
      <name val="Aptos Narrow"/>
      <family val="2"/>
      <scheme val="minor"/>
    </font>
    <font>
      <sz val="11"/>
      <name val="Arial"/>
      <family val="2"/>
    </font>
    <font>
      <b/>
      <sz val="11"/>
      <name val="Arial"/>
      <family val="2"/>
    </font>
    <font>
      <sz val="12"/>
      <name val="Verdana"/>
      <family val="2"/>
    </font>
    <font>
      <sz val="12"/>
      <name val="Arial"/>
      <family val="2"/>
    </font>
    <font>
      <sz val="12"/>
      <color theme="1"/>
      <name val="Verdana"/>
      <family val="2"/>
    </font>
    <font>
      <sz val="11"/>
      <color theme="1"/>
      <name val="Verdana"/>
      <family val="2"/>
    </font>
    <font>
      <sz val="10"/>
      <color indexed="81"/>
      <name val="Tahoma"/>
      <family val="2"/>
    </font>
    <font>
      <b/>
      <sz val="12"/>
      <color theme="1"/>
      <name val="Verdana"/>
      <family val="2"/>
    </font>
    <font>
      <b/>
      <sz val="10"/>
      <color indexed="81"/>
      <name val="Tahoma"/>
      <family val="2"/>
    </font>
    <font>
      <sz val="8"/>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3"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xf numFmtId="0" fontId="0" fillId="0" borderId="1" xfId="0" applyBorder="1" applyAlignment="1">
      <alignment wrapText="1"/>
    </xf>
    <xf numFmtId="0" fontId="0" fillId="0" borderId="7" xfId="0" applyBorder="1" applyAlignment="1">
      <alignment horizontal="center"/>
    </xf>
    <xf numFmtId="0" fontId="0" fillId="0" borderId="8" xfId="0" applyBorder="1"/>
    <xf numFmtId="0" fontId="0" fillId="0" borderId="8" xfId="0" applyBorder="1" applyAlignment="1">
      <alignment horizontal="center"/>
    </xf>
    <xf numFmtId="0" fontId="0" fillId="0" borderId="10" xfId="0" applyBorder="1"/>
    <xf numFmtId="0" fontId="11" fillId="0" borderId="10" xfId="0" applyFont="1" applyBorder="1"/>
    <xf numFmtId="164" fontId="12" fillId="0" borderId="12" xfId="0" applyNumberFormat="1" applyFont="1" applyBorder="1"/>
    <xf numFmtId="164" fontId="13" fillId="0" borderId="13" xfId="0" applyNumberFormat="1" applyFont="1" applyBorder="1"/>
    <xf numFmtId="0" fontId="14" fillId="0" borderId="1" xfId="0" applyFont="1" applyBorder="1" applyAlignment="1">
      <alignment horizontal="center" wrapText="1"/>
    </xf>
    <xf numFmtId="0" fontId="15" fillId="0" borderId="1" xfId="0" applyFont="1" applyBorder="1" applyAlignment="1">
      <alignment wrapText="1"/>
    </xf>
    <xf numFmtId="164" fontId="14" fillId="0" borderId="1" xfId="0" applyNumberFormat="1" applyFont="1" applyBorder="1" applyAlignment="1">
      <alignment horizontal="center" wrapText="1"/>
    </xf>
    <xf numFmtId="44" fontId="15" fillId="0" borderId="1" xfId="1" applyFont="1" applyBorder="1" applyAlignment="1">
      <alignment wrapText="1"/>
    </xf>
    <xf numFmtId="164" fontId="15" fillId="0" borderId="1" xfId="1" applyNumberFormat="1" applyFont="1" applyBorder="1" applyAlignment="1">
      <alignment wrapText="1"/>
    </xf>
    <xf numFmtId="44" fontId="14" fillId="0" borderId="2" xfId="0" applyNumberFormat="1" applyFont="1" applyBorder="1" applyAlignment="1">
      <alignment wrapText="1"/>
    </xf>
    <xf numFmtId="0" fontId="14" fillId="0" borderId="1" xfId="0" applyFont="1" applyBorder="1"/>
    <xf numFmtId="0" fontId="14" fillId="0" borderId="0" xfId="0" applyFont="1"/>
    <xf numFmtId="0" fontId="0" fillId="0" borderId="14" xfId="0" applyBorder="1"/>
    <xf numFmtId="0" fontId="16" fillId="0" borderId="0" xfId="0" applyFont="1"/>
    <xf numFmtId="44" fontId="16" fillId="0" borderId="15" xfId="1" applyFont="1" applyBorder="1"/>
    <xf numFmtId="0" fontId="14" fillId="0" borderId="15" xfId="0" applyFont="1" applyBorder="1"/>
    <xf numFmtId="44" fontId="16" fillId="0" borderId="0" xfId="1" applyFont="1" applyBorder="1"/>
    <xf numFmtId="0" fontId="0" fillId="0" borderId="16" xfId="0" applyBorder="1"/>
    <xf numFmtId="0" fontId="14" fillId="0" borderId="4" xfId="0" applyFont="1" applyBorder="1" applyAlignment="1">
      <alignment wrapText="1"/>
    </xf>
    <xf numFmtId="44" fontId="16" fillId="0" borderId="0" xfId="0" applyNumberFormat="1" applyFont="1" applyProtection="1">
      <protection hidden="1"/>
    </xf>
    <xf numFmtId="0" fontId="16" fillId="0" borderId="0" xfId="0" applyFont="1" applyProtection="1">
      <protection locked="0"/>
    </xf>
    <xf numFmtId="44" fontId="0" fillId="0" borderId="0" xfId="0" applyNumberFormat="1" applyProtection="1">
      <protection hidden="1"/>
    </xf>
    <xf numFmtId="0" fontId="0" fillId="0" borderId="0" xfId="0" applyProtection="1">
      <protection hidden="1"/>
    </xf>
    <xf numFmtId="44" fontId="0" fillId="0" borderId="0" xfId="1" applyFont="1" applyProtection="1">
      <protection hidden="1"/>
    </xf>
    <xf numFmtId="0" fontId="0" fillId="0" borderId="0" xfId="1" applyNumberFormat="1" applyFont="1" applyProtection="1">
      <protection hidden="1"/>
    </xf>
    <xf numFmtId="44" fontId="0" fillId="0" borderId="0" xfId="1" applyFont="1" applyFill="1" applyProtection="1">
      <protection hidden="1"/>
    </xf>
    <xf numFmtId="0" fontId="0" fillId="0" borderId="9" xfId="0" applyBorder="1" applyProtection="1">
      <protection hidden="1"/>
    </xf>
    <xf numFmtId="44" fontId="0" fillId="0" borderId="9" xfId="1" applyFont="1" applyBorder="1" applyProtection="1">
      <protection hidden="1"/>
    </xf>
    <xf numFmtId="164" fontId="3" fillId="0" borderId="0" xfId="1" applyNumberFormat="1" applyFont="1" applyFill="1" applyProtection="1">
      <protection hidden="1"/>
    </xf>
    <xf numFmtId="164" fontId="4" fillId="0" borderId="0" xfId="1" applyNumberFormat="1" applyFont="1" applyFill="1" applyAlignment="1" applyProtection="1">
      <alignment wrapText="1"/>
      <protection hidden="1"/>
    </xf>
    <xf numFmtId="2" fontId="4" fillId="0" borderId="0" xfId="0" applyNumberFormat="1" applyFont="1" applyProtection="1">
      <protection hidden="1"/>
    </xf>
    <xf numFmtId="44" fontId="3" fillId="0" borderId="0" xfId="1" applyFont="1" applyFill="1" applyProtection="1">
      <protection hidden="1"/>
    </xf>
    <xf numFmtId="0" fontId="3" fillId="0" borderId="0" xfId="0" applyFont="1" applyProtection="1">
      <protection hidden="1"/>
    </xf>
    <xf numFmtId="44" fontId="4" fillId="0" borderId="0" xfId="0" applyNumberFormat="1" applyFont="1" applyProtection="1">
      <protection hidden="1"/>
    </xf>
    <xf numFmtId="0" fontId="0" fillId="0" borderId="0" xfId="0" applyProtection="1">
      <protection locked="0"/>
    </xf>
    <xf numFmtId="0" fontId="2" fillId="0" borderId="1" xfId="0" applyFont="1" applyBorder="1" applyAlignment="1" applyProtection="1">
      <alignment wrapText="1"/>
      <protection locked="0"/>
    </xf>
    <xf numFmtId="0" fontId="3" fillId="0" borderId="1" xfId="0" applyFont="1" applyBorder="1" applyAlignment="1" applyProtection="1">
      <alignment wrapText="1"/>
      <protection locked="0"/>
    </xf>
    <xf numFmtId="0" fontId="4" fillId="0" borderId="1" xfId="0" applyFont="1" applyBorder="1" applyAlignment="1" applyProtection="1">
      <alignment wrapText="1"/>
      <protection locked="0"/>
    </xf>
    <xf numFmtId="0" fontId="5" fillId="0" borderId="2" xfId="0" applyFont="1" applyBorder="1" applyAlignment="1" applyProtection="1">
      <alignment wrapText="1"/>
      <protection locked="0"/>
    </xf>
    <xf numFmtId="44" fontId="0" fillId="0" borderId="0" xfId="1" applyFont="1" applyProtection="1">
      <protection locked="0"/>
    </xf>
    <xf numFmtId="44" fontId="0" fillId="0" borderId="0" xfId="1" applyFont="1"/>
    <xf numFmtId="0" fontId="3" fillId="3" borderId="0" xfId="0" applyFont="1" applyFill="1" applyProtection="1">
      <protection locked="0"/>
    </xf>
    <xf numFmtId="0" fontId="0" fillId="3" borderId="0" xfId="0" applyFill="1" applyProtection="1">
      <protection locked="0"/>
    </xf>
    <xf numFmtId="44" fontId="0" fillId="0" borderId="0" xfId="1" applyFont="1" applyFill="1" applyProtection="1">
      <protection locked="0"/>
    </xf>
    <xf numFmtId="44" fontId="0" fillId="0" borderId="0" xfId="1" applyFont="1" applyFill="1" applyAlignment="1" applyProtection="1">
      <alignment horizontal="center"/>
      <protection locked="0"/>
    </xf>
    <xf numFmtId="0" fontId="0" fillId="0" borderId="9" xfId="0" applyBorder="1" applyProtection="1">
      <protection locked="0"/>
    </xf>
    <xf numFmtId="44" fontId="0" fillId="0" borderId="9" xfId="1" applyFont="1" applyBorder="1" applyProtection="1">
      <protection locked="0"/>
    </xf>
    <xf numFmtId="14" fontId="0" fillId="0" borderId="0" xfId="0" applyNumberFormat="1" applyProtection="1">
      <protection locked="0"/>
    </xf>
    <xf numFmtId="44" fontId="16" fillId="0" borderId="0" xfId="1" applyFont="1" applyProtection="1">
      <protection locked="0"/>
    </xf>
    <xf numFmtId="44" fontId="16" fillId="0" borderId="0" xfId="1" applyFont="1" applyProtection="1">
      <protection hidden="1"/>
    </xf>
    <xf numFmtId="44" fontId="16" fillId="0" borderId="0" xfId="1" applyFont="1"/>
    <xf numFmtId="44" fontId="16" fillId="0" borderId="0" xfId="0" applyNumberFormat="1" applyFont="1" applyProtection="1">
      <protection locked="0"/>
    </xf>
    <xf numFmtId="0" fontId="17" fillId="0" borderId="0" xfId="0" applyFont="1"/>
    <xf numFmtId="2" fontId="16" fillId="0" borderId="0" xfId="0" applyNumberFormat="1" applyFont="1" applyProtection="1">
      <protection hidden="1"/>
    </xf>
    <xf numFmtId="44" fontId="0" fillId="0" borderId="0" xfId="0" applyNumberFormat="1"/>
    <xf numFmtId="0" fontId="10" fillId="2" borderId="11" xfId="0" applyFont="1" applyFill="1" applyBorder="1" applyAlignment="1">
      <alignment horizontal="center"/>
    </xf>
    <xf numFmtId="0" fontId="10" fillId="2" borderId="12" xfId="0" applyFont="1" applyFill="1" applyBorder="1" applyAlignment="1">
      <alignment horizontal="center"/>
    </xf>
    <xf numFmtId="0" fontId="15" fillId="0" borderId="11" xfId="0" applyFont="1" applyBorder="1" applyAlignment="1">
      <alignment wrapText="1"/>
    </xf>
    <xf numFmtId="0" fontId="15" fillId="0" borderId="12" xfId="0" applyFont="1" applyBorder="1" applyAlignment="1">
      <alignment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8" fillId="0" borderId="3" xfId="0" applyFont="1" applyBorder="1" applyAlignment="1">
      <alignment horizontal="center" wrapText="1"/>
    </xf>
    <xf numFmtId="0" fontId="9" fillId="0" borderId="2" xfId="0" applyFont="1" applyBorder="1" applyAlignment="1">
      <alignment wrapText="1"/>
    </xf>
    <xf numFmtId="0" fontId="9" fillId="0" borderId="4" xfId="0" applyFont="1" applyBorder="1" applyAlignment="1">
      <alignment wrapText="1"/>
    </xf>
    <xf numFmtId="0" fontId="19" fillId="0" borderId="3" xfId="0" applyFont="1" applyBorder="1" applyAlignment="1" applyProtection="1">
      <protection locked="0"/>
    </xf>
    <xf numFmtId="0" fontId="19" fillId="0" borderId="2" xfId="0" applyFont="1" applyBorder="1" applyAlignment="1"/>
    <xf numFmtId="0" fontId="0" fillId="0" borderId="4" xfId="0" applyBorder="1" applyAlignment="1"/>
    <xf numFmtId="0" fontId="19" fillId="0" borderId="3" xfId="0" applyFont="1" applyBorder="1" applyAlignment="1" applyProtection="1">
      <alignment vertical="center" wrapText="1"/>
      <protection locked="0"/>
    </xf>
    <xf numFmtId="0" fontId="0" fillId="0" borderId="4" xfId="0" applyBorder="1" applyAlignment="1">
      <alignment vertical="center" wrapText="1"/>
    </xf>
    <xf numFmtId="0" fontId="19" fillId="0" borderId="2" xfId="0" applyFont="1" applyBorder="1" applyAlignment="1">
      <alignment vertical="center" wrapText="1"/>
    </xf>
    <xf numFmtId="0" fontId="0" fillId="0" borderId="4" xfId="0" applyBorder="1" applyAlignment="1">
      <alignment vertical="center"/>
    </xf>
    <xf numFmtId="0" fontId="19" fillId="0" borderId="4" xfId="0" applyFont="1" applyBorder="1" applyAlignment="1">
      <alignment vertical="center" wrapText="1"/>
    </xf>
    <xf numFmtId="0" fontId="19" fillId="0" borderId="3" xfId="0" applyFont="1" applyBorder="1" applyAlignment="1" applyProtection="1">
      <alignment wrapText="1"/>
      <protection locked="0"/>
    </xf>
    <xf numFmtId="0" fontId="0" fillId="0" borderId="2" xfId="0" applyBorder="1" applyAlignment="1">
      <alignment wrapText="1"/>
    </xf>
    <xf numFmtId="0" fontId="0" fillId="0" borderId="4" xfId="0" applyBorder="1" applyAlignment="1">
      <alignment wrapText="1"/>
    </xf>
  </cellXfs>
  <cellStyles count="2">
    <cellStyle name="Currency" xfId="1" builtinId="4"/>
    <cellStyle name="Normal" xfId="0" builtinId="0"/>
  </cellStyles>
  <dxfs count="149">
    <dxf>
      <font>
        <color rgb="FF00B050"/>
      </font>
    </dxf>
    <dxf>
      <font>
        <color rgb="FFFFC000"/>
      </font>
    </dxf>
    <dxf>
      <font>
        <color rgb="FFFF0000"/>
      </font>
    </dxf>
    <dxf>
      <font>
        <color rgb="FF0070C0"/>
      </font>
    </dxf>
    <dxf>
      <font>
        <color rgb="FF00B050"/>
      </font>
    </dxf>
    <dxf>
      <font>
        <color rgb="FFFF0000"/>
      </font>
    </dxf>
    <dxf>
      <font>
        <color rgb="FFFF0000"/>
      </font>
    </dxf>
    <dxf>
      <font>
        <color rgb="FF00B050"/>
      </font>
    </dxf>
    <dxf>
      <font>
        <color rgb="FFFFC000"/>
      </font>
    </dxf>
    <dxf>
      <font>
        <color rgb="FF0070C0"/>
      </font>
    </dxf>
    <dxf>
      <font>
        <color auto="1"/>
      </font>
    </dxf>
    <dxf>
      <font>
        <color rgb="FF00B050"/>
      </font>
    </dxf>
    <dxf>
      <font>
        <color auto="1"/>
      </font>
      <fill>
        <patternFill>
          <bgColor rgb="FFFF0000"/>
        </patternFill>
      </fill>
    </dxf>
    <dxf>
      <font>
        <color auto="1"/>
      </font>
      <fill>
        <patternFill>
          <bgColor rgb="FFFFFF00"/>
        </patternFill>
      </fill>
    </dxf>
    <dxf>
      <font>
        <color auto="1"/>
      </font>
      <fill>
        <patternFill>
          <bgColor rgb="FF92D050"/>
        </patternFill>
      </fill>
    </dxf>
    <dxf>
      <fill>
        <patternFill>
          <bgColor rgb="FF0070C0"/>
        </patternFill>
      </fill>
    </dxf>
    <dxf>
      <font>
        <color rgb="FFFF0000"/>
      </font>
    </dxf>
    <dxf>
      <font>
        <color rgb="FF00B050"/>
      </font>
    </dxf>
    <dxf>
      <font>
        <color auto="1"/>
      </font>
    </dxf>
    <dxf>
      <font>
        <color rgb="FF0070C0"/>
      </font>
    </dxf>
    <dxf>
      <font>
        <color rgb="FFFFC000"/>
      </font>
    </dxf>
    <dxf>
      <font>
        <color rgb="FF00B050"/>
      </font>
    </dxf>
    <dxf>
      <font>
        <color rgb="FFFF0000"/>
      </font>
    </dxf>
    <dxf>
      <font>
        <color rgb="FF0070C0"/>
      </font>
    </dxf>
    <dxf>
      <font>
        <color rgb="FFFFC000"/>
      </font>
    </dxf>
    <dxf>
      <font>
        <color rgb="FF00B050"/>
      </font>
    </dxf>
    <dxf>
      <font>
        <color rgb="FF00B050"/>
      </font>
    </dxf>
    <dxf>
      <font>
        <color rgb="FF0070C0"/>
      </font>
    </dxf>
    <dxf>
      <font>
        <color rgb="FFFF0000"/>
      </font>
    </dxf>
    <dxf>
      <font>
        <color rgb="FFFFC000"/>
      </font>
    </dxf>
    <dxf>
      <font>
        <color auto="1"/>
      </font>
      <fill>
        <patternFill>
          <bgColor rgb="FFFFFF00"/>
        </patternFill>
      </fill>
    </dxf>
    <dxf>
      <font>
        <color auto="1"/>
      </font>
      <fill>
        <patternFill>
          <bgColor rgb="FF92D050"/>
        </patternFill>
      </fill>
    </dxf>
    <dxf>
      <fill>
        <patternFill>
          <bgColor rgb="FF0070C0"/>
        </patternFill>
      </fill>
    </dxf>
    <dxf>
      <font>
        <color auto="1"/>
      </font>
      <fill>
        <patternFill>
          <bgColor rgb="FFFF0000"/>
        </patternFill>
      </fill>
    </dxf>
    <dxf>
      <font>
        <color rgb="FF00B050"/>
      </font>
    </dxf>
    <dxf>
      <font>
        <color rgb="FFFF0000"/>
      </font>
    </dxf>
    <dxf>
      <font>
        <color rgb="FFFFC000"/>
      </font>
    </dxf>
    <dxf>
      <font>
        <color rgb="FF0070C0"/>
      </font>
    </dxf>
    <dxf>
      <font>
        <color auto="1"/>
      </font>
    </dxf>
    <dxf>
      <font>
        <color rgb="FF00B050"/>
      </font>
    </dxf>
    <dxf>
      <font>
        <color rgb="FFFF0000"/>
      </font>
    </dxf>
    <dxf>
      <font>
        <color rgb="FF0070C0"/>
      </font>
    </dxf>
    <dxf>
      <font>
        <color rgb="FFFFC000"/>
      </font>
    </dxf>
    <dxf>
      <font>
        <color rgb="FF00B050"/>
      </font>
    </dxf>
    <dxf>
      <font>
        <color auto="1"/>
      </font>
      <fill>
        <patternFill>
          <bgColor rgb="FF92D050"/>
        </patternFill>
      </fill>
    </dxf>
    <dxf>
      <font>
        <color auto="1"/>
      </font>
      <fill>
        <patternFill>
          <bgColor rgb="FFFFFF00"/>
        </patternFill>
      </fill>
    </dxf>
    <dxf>
      <fill>
        <patternFill>
          <bgColor rgb="FF0070C0"/>
        </patternFill>
      </fill>
    </dxf>
    <dxf>
      <font>
        <color auto="1"/>
      </font>
      <fill>
        <patternFill>
          <bgColor rgb="FFFF0000"/>
        </patternFill>
      </fill>
    </dxf>
    <dxf>
      <font>
        <color rgb="FF00B050"/>
      </font>
    </dxf>
    <dxf>
      <font>
        <color rgb="FFFF0000"/>
      </font>
    </dxf>
    <dxf>
      <font>
        <color rgb="FFFFC000"/>
      </font>
    </dxf>
    <dxf>
      <font>
        <color rgb="FF0070C0"/>
      </font>
    </dxf>
    <dxf>
      <font>
        <color auto="1"/>
      </font>
    </dxf>
    <dxf>
      <font>
        <color rgb="FF00B050"/>
      </font>
    </dxf>
    <dxf>
      <font>
        <color rgb="FF0070C0"/>
      </font>
    </dxf>
    <dxf>
      <font>
        <color rgb="FFFF0000"/>
      </font>
    </dxf>
    <dxf>
      <font>
        <color rgb="FF00B050"/>
      </font>
    </dxf>
    <dxf>
      <font>
        <color rgb="FFFFC000"/>
      </font>
    </dxf>
    <dxf>
      <font>
        <color auto="1"/>
      </font>
      <fill>
        <patternFill>
          <bgColor rgb="FFFFFF00"/>
        </patternFill>
      </fill>
    </dxf>
    <dxf>
      <fill>
        <patternFill>
          <bgColor rgb="FF0070C0"/>
        </patternFill>
      </fill>
    </dxf>
    <dxf>
      <font>
        <color auto="1"/>
      </font>
      <fill>
        <patternFill>
          <bgColor rgb="FFFF0000"/>
        </patternFill>
      </fill>
    </dxf>
    <dxf>
      <font>
        <color auto="1"/>
      </font>
      <fill>
        <patternFill>
          <bgColor rgb="FF92D050"/>
        </patternFill>
      </fill>
    </dxf>
    <dxf>
      <font>
        <color rgb="FF00B050"/>
      </font>
    </dxf>
    <dxf>
      <font>
        <color rgb="FFFF0000"/>
      </font>
    </dxf>
    <dxf>
      <font>
        <color rgb="FFFFC000"/>
      </font>
    </dxf>
    <dxf>
      <font>
        <color rgb="FF0070C0"/>
      </font>
    </dxf>
    <dxf>
      <font>
        <color rgb="FF00B050"/>
      </font>
    </dxf>
    <dxf>
      <font>
        <color auto="1"/>
      </font>
    </dxf>
    <dxf>
      <font>
        <color rgb="FFFFC000"/>
      </font>
    </dxf>
    <dxf>
      <font>
        <color rgb="FF0070C0"/>
      </font>
    </dxf>
    <dxf>
      <font>
        <color rgb="FFFF0000"/>
      </font>
    </dxf>
    <dxf>
      <font>
        <color rgb="FF00B050"/>
      </font>
    </dxf>
    <dxf>
      <font>
        <color auto="1"/>
      </font>
      <fill>
        <patternFill>
          <bgColor rgb="FFFF0000"/>
        </patternFill>
      </fill>
    </dxf>
    <dxf>
      <fill>
        <patternFill>
          <bgColor rgb="FF0070C0"/>
        </patternFill>
      </fill>
    </dxf>
    <dxf>
      <font>
        <color auto="1"/>
      </font>
      <fill>
        <patternFill>
          <bgColor rgb="FF92D050"/>
        </patternFill>
      </fill>
    </dxf>
    <dxf>
      <font>
        <color auto="1"/>
      </font>
      <fill>
        <patternFill>
          <bgColor rgb="FFFFFF00"/>
        </patternFill>
      </fill>
    </dxf>
    <dxf>
      <font>
        <color rgb="FF00B050"/>
      </font>
    </dxf>
    <dxf>
      <font>
        <color rgb="FFFF0000"/>
      </font>
    </dxf>
    <dxf>
      <font>
        <color auto="1"/>
      </font>
    </dxf>
    <dxf>
      <font>
        <color rgb="FFFF0000"/>
      </font>
    </dxf>
    <dxf>
      <font>
        <color rgb="FF00B050"/>
      </font>
    </dxf>
    <dxf>
      <font>
        <color rgb="FFFFC000"/>
      </font>
    </dxf>
    <dxf>
      <font>
        <color rgb="FF0070C0"/>
      </font>
    </dxf>
    <dxf>
      <font>
        <color auto="1"/>
      </font>
    </dxf>
    <dxf>
      <font>
        <color rgb="FF00B050"/>
      </font>
    </dxf>
    <dxf>
      <font>
        <color rgb="FF0070C0"/>
      </font>
    </dxf>
    <dxf>
      <font>
        <color rgb="FFFFC000"/>
      </font>
    </dxf>
    <dxf>
      <font>
        <color rgb="FF00B050"/>
      </font>
    </dxf>
    <dxf>
      <font>
        <color rgb="FFFF0000"/>
      </font>
    </dxf>
    <dxf>
      <font>
        <color auto="1"/>
      </font>
      <fill>
        <patternFill>
          <bgColor rgb="FFFF0000"/>
        </patternFill>
      </fill>
    </dxf>
    <dxf>
      <font>
        <color auto="1"/>
      </font>
      <fill>
        <patternFill>
          <bgColor rgb="FFFFFF00"/>
        </patternFill>
      </fill>
    </dxf>
    <dxf>
      <fill>
        <patternFill>
          <bgColor rgb="FF0070C0"/>
        </patternFill>
      </fill>
    </dxf>
    <dxf>
      <font>
        <color auto="1"/>
      </font>
      <fill>
        <patternFill>
          <bgColor rgb="FF92D050"/>
        </patternFill>
      </fill>
    </dxf>
    <dxf>
      <font>
        <color rgb="FFFF0000"/>
      </font>
    </dxf>
    <dxf>
      <font>
        <color rgb="FF00B050"/>
      </font>
    </dxf>
    <dxf>
      <font>
        <color rgb="FF00B050"/>
      </font>
    </dxf>
    <dxf>
      <font>
        <color auto="1"/>
      </font>
    </dxf>
    <dxf>
      <font>
        <color rgb="FF0070C0"/>
      </font>
    </dxf>
    <dxf>
      <font>
        <color rgb="FFFFC000"/>
      </font>
    </dxf>
    <dxf>
      <font>
        <color rgb="FFFF0000"/>
      </font>
    </dxf>
    <dxf>
      <font>
        <color rgb="FF0070C0"/>
      </font>
    </dxf>
    <dxf>
      <font>
        <color rgb="FFFFC000"/>
      </font>
    </dxf>
    <dxf>
      <font>
        <color rgb="FF00B050"/>
      </font>
    </dxf>
    <dxf>
      <font>
        <color auto="1"/>
      </font>
      <fill>
        <patternFill>
          <bgColor rgb="FF92D050"/>
        </patternFill>
      </fill>
    </dxf>
    <dxf>
      <font>
        <color auto="1"/>
      </font>
      <fill>
        <patternFill>
          <bgColor rgb="FFFF0000"/>
        </patternFill>
      </fill>
    </dxf>
    <dxf>
      <font>
        <color auto="1"/>
      </font>
      <fill>
        <patternFill>
          <bgColor rgb="FFFFFF00"/>
        </patternFill>
      </fill>
    </dxf>
    <dxf>
      <fill>
        <patternFill>
          <bgColor rgb="FF0070C0"/>
        </patternFill>
      </fill>
    </dxf>
    <dxf>
      <font>
        <color rgb="FFFF0000"/>
      </font>
    </dxf>
    <dxf>
      <font>
        <color rgb="FF00B050"/>
      </font>
    </dxf>
    <dxf>
      <font>
        <color rgb="FF00B050"/>
      </font>
    </dxf>
    <dxf>
      <font>
        <color rgb="FFFFC000"/>
      </font>
    </dxf>
    <dxf>
      <font>
        <color rgb="FF0070C0"/>
      </font>
    </dxf>
    <dxf>
      <font>
        <color auto="1"/>
      </font>
    </dxf>
    <dxf>
      <font>
        <color rgb="FFFF0000"/>
      </font>
    </dxf>
    <dxf>
      <font>
        <color rgb="FFFFC000"/>
      </font>
    </dxf>
    <dxf>
      <font>
        <color rgb="FF00B050"/>
      </font>
    </dxf>
    <dxf>
      <font>
        <color rgb="FF0070C0"/>
      </font>
    </dxf>
    <dxf>
      <font>
        <color auto="1"/>
      </font>
      <fill>
        <patternFill>
          <bgColor rgb="FFFF0000"/>
        </patternFill>
      </fill>
    </dxf>
    <dxf>
      <fill>
        <patternFill>
          <bgColor rgb="FF0070C0"/>
        </patternFill>
      </fill>
    </dxf>
    <dxf>
      <font>
        <color auto="1"/>
      </font>
      <fill>
        <patternFill>
          <bgColor rgb="FF92D050"/>
        </patternFill>
      </fill>
    </dxf>
    <dxf>
      <font>
        <color auto="1"/>
      </font>
      <fill>
        <patternFill>
          <bgColor rgb="FFFFFF00"/>
        </patternFill>
      </fill>
    </dxf>
    <dxf>
      <font>
        <color rgb="FF00B050"/>
      </font>
    </dxf>
    <dxf>
      <font>
        <color rgb="FFFF0000"/>
      </font>
    </dxf>
    <dxf>
      <font>
        <color rgb="FFFFC000"/>
      </font>
    </dxf>
    <dxf>
      <font>
        <color rgb="FF0070C0"/>
      </font>
    </dxf>
    <dxf>
      <font>
        <color auto="1"/>
      </font>
    </dxf>
    <dxf>
      <font>
        <color rgb="FF00B050"/>
      </font>
    </dxf>
    <dxf>
      <font>
        <color rgb="FF00B050"/>
      </font>
    </dxf>
    <dxf>
      <font>
        <color rgb="FF0070C0"/>
      </font>
    </dxf>
    <dxf>
      <font>
        <color rgb="FFFFC000"/>
      </font>
    </dxf>
    <dxf>
      <font>
        <color rgb="FFFF0000"/>
      </font>
    </dxf>
    <dxf>
      <font>
        <color auto="1"/>
      </font>
      <fill>
        <patternFill>
          <bgColor rgb="FFFF0000"/>
        </patternFill>
      </fill>
    </dxf>
    <dxf>
      <fill>
        <patternFill>
          <bgColor rgb="FF0070C0"/>
        </patternFill>
      </fill>
    </dxf>
    <dxf>
      <font>
        <color auto="1"/>
      </font>
      <fill>
        <patternFill>
          <bgColor rgb="FF92D050"/>
        </patternFill>
      </fill>
    </dxf>
    <dxf>
      <font>
        <color auto="1"/>
      </font>
      <fill>
        <patternFill>
          <bgColor rgb="FFFFFF00"/>
        </patternFill>
      </fill>
    </dxf>
    <dxf>
      <font>
        <color rgb="FF00B050"/>
      </font>
    </dxf>
    <dxf>
      <font>
        <color rgb="FFFF0000"/>
      </font>
    </dxf>
    <dxf>
      <font>
        <color rgb="FF00B050"/>
      </font>
    </dxf>
    <dxf>
      <font>
        <color auto="1"/>
      </font>
    </dxf>
    <dxf>
      <font>
        <color rgb="FFFFC000"/>
      </font>
    </dxf>
    <dxf>
      <font>
        <color rgb="FF0070C0"/>
      </font>
    </dxf>
    <dxf>
      <font>
        <color rgb="FF00B050"/>
      </font>
    </dxf>
    <dxf>
      <font>
        <color rgb="FFFFC000"/>
      </font>
    </dxf>
    <dxf>
      <font>
        <color rgb="FF0070C0"/>
      </font>
    </dxf>
    <dxf>
      <font>
        <color rgb="FFFF0000"/>
      </font>
    </dxf>
    <dxf>
      <font>
        <color auto="1"/>
      </font>
      <fill>
        <patternFill>
          <bgColor rgb="FFFFFF00"/>
        </patternFill>
      </fill>
    </dxf>
    <dxf>
      <font>
        <color auto="1"/>
      </font>
      <fill>
        <patternFill>
          <bgColor rgb="FF92D050"/>
        </patternFill>
      </fill>
    </dxf>
    <dxf>
      <fill>
        <patternFill>
          <bgColor rgb="FF0070C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CE8-4F49-471B-895C-B34A24B0FA38}">
  <dimension ref="A2:W107"/>
  <sheetViews>
    <sheetView workbookViewId="0">
      <selection activeCell="C9" sqref="C9"/>
    </sheetView>
  </sheetViews>
  <sheetFormatPr defaultRowHeight="15" x14ac:dyDescent="0.25"/>
  <cols>
    <col min="1" max="1" width="4.42578125" customWidth="1"/>
    <col min="2" max="2" width="12.7109375" customWidth="1"/>
    <col min="3" max="13" width="15.42578125" customWidth="1"/>
    <col min="14" max="14" width="16.7109375" customWidth="1"/>
    <col min="15" max="16" width="15.42578125" customWidth="1"/>
    <col min="17" max="17" width="16.5703125" customWidth="1"/>
    <col min="18" max="21" width="15.42578125" customWidth="1"/>
    <col min="22" max="22" width="17.140625" customWidth="1"/>
  </cols>
  <sheetData>
    <row r="2" spans="1:23" ht="15.75" thickBot="1" x14ac:dyDescent="0.3">
      <c r="F2">
        <v>1</v>
      </c>
      <c r="J2">
        <v>2</v>
      </c>
      <c r="N2">
        <v>3</v>
      </c>
      <c r="R2">
        <v>4</v>
      </c>
      <c r="V2">
        <v>5</v>
      </c>
    </row>
    <row r="3" spans="1:23" ht="15.75" thickBot="1" x14ac:dyDescent="0.3">
      <c r="C3" s="9" t="s">
        <v>46</v>
      </c>
      <c r="D3" s="64" t="s">
        <v>47</v>
      </c>
      <c r="E3" s="9" t="s">
        <v>48</v>
      </c>
      <c r="F3" s="10" t="s">
        <v>57</v>
      </c>
      <c r="G3" s="9" t="s">
        <v>46</v>
      </c>
      <c r="H3" s="64" t="s">
        <v>47</v>
      </c>
      <c r="I3" s="9" t="s">
        <v>48</v>
      </c>
      <c r="J3" s="10" t="s">
        <v>57</v>
      </c>
      <c r="K3" s="9" t="s">
        <v>46</v>
      </c>
      <c r="L3" s="64" t="s">
        <v>47</v>
      </c>
      <c r="M3" s="9" t="s">
        <v>48</v>
      </c>
      <c r="N3" s="10" t="s">
        <v>57</v>
      </c>
      <c r="O3" s="9" t="s">
        <v>46</v>
      </c>
      <c r="P3" s="64" t="s">
        <v>47</v>
      </c>
      <c r="Q3" s="9" t="s">
        <v>48</v>
      </c>
      <c r="R3" s="10" t="s">
        <v>57</v>
      </c>
      <c r="S3" s="9" t="s">
        <v>46</v>
      </c>
      <c r="T3" s="64" t="s">
        <v>47</v>
      </c>
      <c r="U3" s="9" t="s">
        <v>48</v>
      </c>
      <c r="V3" s="10" t="s">
        <v>57</v>
      </c>
    </row>
    <row r="4" spans="1:23" ht="16.5" thickTop="1" thickBot="1" x14ac:dyDescent="0.3">
      <c r="C4" s="11">
        <f>MAX(D10:D63)</f>
        <v>0</v>
      </c>
      <c r="D4" s="65"/>
      <c r="E4" s="11">
        <f>MIN(D10:D63)</f>
        <v>0</v>
      </c>
      <c r="F4" s="12"/>
      <c r="G4" s="11">
        <f>MAX(H10:H63)</f>
        <v>0</v>
      </c>
      <c r="H4" s="65"/>
      <c r="I4" s="11">
        <f>MIN(H10:H63)</f>
        <v>0</v>
      </c>
      <c r="J4" s="12"/>
      <c r="K4" s="11">
        <f>MAX(L10:L63)</f>
        <v>0</v>
      </c>
      <c r="L4" s="65"/>
      <c r="M4" s="11">
        <f>MIN(L10:L63)</f>
        <v>0</v>
      </c>
      <c r="N4" s="12"/>
      <c r="O4" s="11">
        <f>MAX(P10:P63)</f>
        <v>0</v>
      </c>
      <c r="P4" s="65"/>
      <c r="Q4" s="11">
        <f>MIN(P10:P63)</f>
        <v>0</v>
      </c>
      <c r="R4" s="12"/>
      <c r="S4" s="11">
        <f>MAX(T10:T63)</f>
        <v>0</v>
      </c>
      <c r="T4" s="65"/>
      <c r="U4" s="11">
        <f>MIN(T10:T63)</f>
        <v>0</v>
      </c>
      <c r="V4" s="12"/>
    </row>
    <row r="5" spans="1:23" ht="23.25" customHeight="1" thickBot="1" x14ac:dyDescent="0.3">
      <c r="C5" s="13" t="s">
        <v>49</v>
      </c>
      <c r="D5" s="13" t="s">
        <v>50</v>
      </c>
      <c r="E5" s="14" t="s">
        <v>51</v>
      </c>
      <c r="F5" s="66" t="s">
        <v>52</v>
      </c>
      <c r="G5" s="13" t="s">
        <v>49</v>
      </c>
      <c r="H5" s="13" t="s">
        <v>50</v>
      </c>
      <c r="I5" s="14" t="s">
        <v>51</v>
      </c>
      <c r="J5" s="66" t="s">
        <v>52</v>
      </c>
      <c r="K5" s="13" t="s">
        <v>49</v>
      </c>
      <c r="L5" s="13" t="s">
        <v>50</v>
      </c>
      <c r="M5" s="14" t="s">
        <v>51</v>
      </c>
      <c r="N5" s="66" t="s">
        <v>52</v>
      </c>
      <c r="O5" s="13" t="s">
        <v>49</v>
      </c>
      <c r="P5" s="13" t="s">
        <v>50</v>
      </c>
      <c r="Q5" s="14" t="s">
        <v>51</v>
      </c>
      <c r="R5" s="66" t="s">
        <v>52</v>
      </c>
      <c r="S5" s="13" t="s">
        <v>49</v>
      </c>
      <c r="T5" s="13" t="s">
        <v>50</v>
      </c>
      <c r="U5" s="14" t="s">
        <v>51</v>
      </c>
      <c r="V5" s="66" t="s">
        <v>52</v>
      </c>
    </row>
    <row r="6" spans="1:23" ht="16.5" thickBot="1" x14ac:dyDescent="0.3">
      <c r="C6" s="15" t="e">
        <f>'BUY SELL DATA'!S5</f>
        <v>#DIV/0!</v>
      </c>
      <c r="D6" s="16" t="e">
        <f>'BUY SELL DATA'!T5</f>
        <v>#DIV/0!</v>
      </c>
      <c r="E6" s="17" t="e">
        <f>'BUY SELL DATA'!U5</f>
        <v>#DIV/0!</v>
      </c>
      <c r="F6" s="67"/>
      <c r="G6" s="15" t="e">
        <f>'BUY SELL DATA'!S6</f>
        <v>#DIV/0!</v>
      </c>
      <c r="H6" s="16" t="e">
        <f>'BUY SELL DATA'!T6</f>
        <v>#DIV/0!</v>
      </c>
      <c r="I6" s="17" t="e">
        <f>'BUY SELL DATA'!U6</f>
        <v>#DIV/0!</v>
      </c>
      <c r="J6" s="67"/>
      <c r="K6" s="15" t="e">
        <f>'BUY SELL DATA'!S7</f>
        <v>#DIV/0!</v>
      </c>
      <c r="L6" s="16" t="e">
        <f>'BUY SELL DATA'!T7</f>
        <v>#DIV/0!</v>
      </c>
      <c r="M6" s="17" t="e">
        <f>'BUY SELL DATA'!U7</f>
        <v>#DIV/0!</v>
      </c>
      <c r="N6" s="67"/>
      <c r="O6" s="15" t="e">
        <f>'BUY SELL DATA'!S8</f>
        <v>#DIV/0!</v>
      </c>
      <c r="P6" s="16" t="e">
        <f>'BUY SELL DATA'!T8</f>
        <v>#DIV/0!</v>
      </c>
      <c r="Q6" s="17" t="e">
        <f>'BUY SELL DATA'!U8</f>
        <v>#DIV/0!</v>
      </c>
      <c r="R6" s="67"/>
      <c r="S6" s="15" t="e">
        <f>'BUY SELL DATA'!S9</f>
        <v>#DIV/0!</v>
      </c>
      <c r="T6" s="16" t="e">
        <f>'BUY SELL DATA'!T9</f>
        <v>#DIV/0!</v>
      </c>
      <c r="U6" s="17" t="e">
        <f>'BUY SELL DATA'!U9</f>
        <v>#DIV/0!</v>
      </c>
      <c r="V6" s="67"/>
    </row>
    <row r="7" spans="1:23" ht="43.5" customHeight="1" thickBot="1" x14ac:dyDescent="0.3">
      <c r="C7" s="68">
        <f>'BUY SELL DATA'!B5</f>
        <v>0</v>
      </c>
      <c r="D7" s="69"/>
      <c r="E7" s="27">
        <f>'BUY SELL DATA'!A5</f>
        <v>0</v>
      </c>
      <c r="F7" s="18" t="e">
        <f>'BUY SELL DATA'!W5</f>
        <v>#DIV/0!</v>
      </c>
      <c r="G7" s="68">
        <f>'BUY SELL DATA'!B6</f>
        <v>0</v>
      </c>
      <c r="H7" s="69"/>
      <c r="I7" s="27">
        <f>'BUY SELL DATA'!A6</f>
        <v>0</v>
      </c>
      <c r="J7" s="18" t="e">
        <f>'BUY SELL DATA'!W6</f>
        <v>#DIV/0!</v>
      </c>
      <c r="K7" s="68">
        <f>'BUY SELL DATA'!B7</f>
        <v>0</v>
      </c>
      <c r="L7" s="69"/>
      <c r="M7" s="27">
        <f>'BUY SELL DATA'!A7</f>
        <v>0</v>
      </c>
      <c r="N7" s="18" t="e">
        <f>'BUY SELL DATA'!W7</f>
        <v>#DIV/0!</v>
      </c>
      <c r="O7" s="68">
        <f>'BUY SELL DATA'!B8</f>
        <v>0</v>
      </c>
      <c r="P7" s="69"/>
      <c r="Q7" s="27">
        <f>'BUY SELL DATA'!A8</f>
        <v>0</v>
      </c>
      <c r="R7" s="18" t="e">
        <f>'BUY SELL DATA'!W8</f>
        <v>#DIV/0!</v>
      </c>
      <c r="S7" s="68">
        <f>'BUY SELL DATA'!B9</f>
        <v>0</v>
      </c>
      <c r="T7" s="69"/>
      <c r="U7" s="27">
        <f>'BUY SELL DATA'!A9</f>
        <v>0</v>
      </c>
      <c r="V7" s="18" t="e">
        <f>'BUY SELL DATA'!W9</f>
        <v>#DIV/0!</v>
      </c>
      <c r="W7" s="21"/>
    </row>
    <row r="8" spans="1:23" ht="34.5" customHeight="1" thickBot="1" x14ac:dyDescent="0.3">
      <c r="B8" t="s">
        <v>70</v>
      </c>
      <c r="C8" s="19" t="s">
        <v>53</v>
      </c>
      <c r="D8" s="13" t="s">
        <v>54</v>
      </c>
      <c r="E8" s="13" t="s">
        <v>55</v>
      </c>
      <c r="F8" s="13" t="s">
        <v>56</v>
      </c>
      <c r="G8" s="19" t="s">
        <v>53</v>
      </c>
      <c r="H8" s="13" t="s">
        <v>54</v>
      </c>
      <c r="I8" s="13" t="s">
        <v>55</v>
      </c>
      <c r="J8" s="13" t="s">
        <v>56</v>
      </c>
      <c r="K8" s="19" t="s">
        <v>53</v>
      </c>
      <c r="L8" s="13" t="s">
        <v>54</v>
      </c>
      <c r="M8" s="13" t="s">
        <v>55</v>
      </c>
      <c r="N8" s="13" t="s">
        <v>56</v>
      </c>
      <c r="O8" s="19" t="s">
        <v>53</v>
      </c>
      <c r="P8" s="13" t="s">
        <v>54</v>
      </c>
      <c r="Q8" s="13" t="s">
        <v>55</v>
      </c>
      <c r="R8" s="13" t="s">
        <v>56</v>
      </c>
      <c r="S8" s="19" t="s">
        <v>53</v>
      </c>
      <c r="T8" s="13" t="s">
        <v>54</v>
      </c>
      <c r="U8" s="13" t="s">
        <v>55</v>
      </c>
      <c r="V8" s="13" t="s">
        <v>56</v>
      </c>
    </row>
    <row r="9" spans="1:23" ht="15.75" x14ac:dyDescent="0.25">
      <c r="A9" s="43"/>
      <c r="B9" s="56">
        <f ca="1">TODAY()</f>
        <v>45976</v>
      </c>
      <c r="C9" s="61">
        <f>'BUY SELL DATA'!X5</f>
        <v>0</v>
      </c>
      <c r="D9" s="57"/>
      <c r="E9" s="58">
        <f>C9*D9</f>
        <v>0</v>
      </c>
      <c r="F9" s="28" t="e">
        <f>E9-(C9*F7)</f>
        <v>#DIV/0!</v>
      </c>
      <c r="G9" s="61">
        <f>'BUY SELL DATA'!X6</f>
        <v>0</v>
      </c>
      <c r="H9" s="57"/>
      <c r="I9" s="58">
        <f>G9*H9</f>
        <v>0</v>
      </c>
      <c r="J9" s="28" t="e">
        <f>I9-(G9*J7)</f>
        <v>#DIV/0!</v>
      </c>
      <c r="K9" s="61">
        <f>'BUY SELL DATA'!X7</f>
        <v>0</v>
      </c>
      <c r="L9" s="57"/>
      <c r="M9" s="58">
        <f>K9*L9</f>
        <v>0</v>
      </c>
      <c r="N9" s="28" t="e">
        <f>M9-(K9*N7)</f>
        <v>#DIV/0!</v>
      </c>
      <c r="O9" s="61">
        <f>'BUY SELL DATA'!X8</f>
        <v>0</v>
      </c>
      <c r="P9" s="57"/>
      <c r="Q9" s="58">
        <f>O9*P9</f>
        <v>0</v>
      </c>
      <c r="R9" s="28" t="e">
        <f>Q9-(O9*R7)</f>
        <v>#DIV/0!</v>
      </c>
      <c r="S9" s="22">
        <f>'BUY SELL DATA'!X9</f>
        <v>0</v>
      </c>
      <c r="T9" s="57"/>
      <c r="U9" s="58">
        <f>S9*T9</f>
        <v>0</v>
      </c>
      <c r="V9" s="28" t="e">
        <f>U9-(S9*V7)</f>
        <v>#DIV/0!</v>
      </c>
    </row>
    <row r="10" spans="1:23" x14ac:dyDescent="0.25">
      <c r="A10" s="43"/>
      <c r="B10" s="43"/>
      <c r="C10" s="43"/>
      <c r="D10" s="48"/>
      <c r="E10" s="49"/>
      <c r="G10" s="43"/>
      <c r="H10" s="43"/>
      <c r="I10" s="49"/>
      <c r="K10" s="43"/>
      <c r="L10" s="43"/>
      <c r="M10" s="49"/>
      <c r="O10" s="43"/>
      <c r="P10" s="43"/>
      <c r="Q10" s="49"/>
      <c r="S10" s="43"/>
      <c r="T10" s="43"/>
      <c r="U10" s="49"/>
    </row>
    <row r="11" spans="1:23" x14ac:dyDescent="0.25">
      <c r="A11" s="43"/>
      <c r="B11" s="43"/>
      <c r="C11" s="43"/>
      <c r="D11" s="48"/>
      <c r="E11" s="49"/>
      <c r="G11" s="43"/>
      <c r="H11" s="43"/>
      <c r="I11" s="49"/>
      <c r="K11" s="43"/>
      <c r="L11" s="43"/>
      <c r="M11" s="49"/>
      <c r="O11" s="43"/>
      <c r="P11" s="43"/>
      <c r="Q11" s="49"/>
      <c r="S11" s="43"/>
      <c r="T11" s="43"/>
      <c r="U11" s="49"/>
    </row>
    <row r="12" spans="1:23" x14ac:dyDescent="0.25">
      <c r="A12" s="43"/>
      <c r="B12" s="43"/>
      <c r="C12" s="43"/>
      <c r="D12" s="48"/>
      <c r="E12" s="49"/>
      <c r="G12" s="43"/>
      <c r="H12" s="43"/>
      <c r="I12" s="49"/>
      <c r="K12" s="43"/>
      <c r="L12" s="43"/>
      <c r="M12" s="49"/>
      <c r="O12" s="43"/>
      <c r="P12" s="43"/>
      <c r="Q12" s="49"/>
      <c r="S12" s="43"/>
      <c r="T12" s="43"/>
      <c r="U12" s="49"/>
    </row>
    <row r="13" spans="1:23" x14ac:dyDescent="0.25">
      <c r="A13" s="43"/>
      <c r="B13" s="43"/>
      <c r="C13" s="43"/>
      <c r="D13" s="48"/>
      <c r="E13" s="49"/>
      <c r="G13" s="43"/>
      <c r="H13" s="43"/>
      <c r="I13" s="49"/>
      <c r="K13" s="43"/>
      <c r="L13" s="43"/>
      <c r="M13" s="49"/>
      <c r="O13" s="43"/>
      <c r="P13" s="43"/>
      <c r="Q13" s="49"/>
      <c r="S13" s="43"/>
      <c r="T13" s="43"/>
      <c r="U13" s="49"/>
    </row>
    <row r="14" spans="1:23" x14ac:dyDescent="0.25">
      <c r="A14" s="43"/>
      <c r="B14" s="43"/>
      <c r="C14" s="43"/>
      <c r="D14" s="48"/>
      <c r="E14" s="49"/>
      <c r="G14" s="43"/>
      <c r="H14" s="43"/>
      <c r="I14" s="49"/>
      <c r="K14" s="43"/>
      <c r="L14" s="43"/>
      <c r="M14" s="49"/>
      <c r="O14" s="43"/>
      <c r="P14" s="43"/>
      <c r="Q14" s="49"/>
      <c r="S14" s="43"/>
      <c r="T14" s="43"/>
      <c r="U14" s="49"/>
    </row>
    <row r="15" spans="1:23" x14ac:dyDescent="0.25">
      <c r="A15" s="43"/>
      <c r="B15" s="43"/>
      <c r="C15" s="43"/>
      <c r="D15" s="48"/>
      <c r="E15" s="49"/>
      <c r="G15" s="43"/>
      <c r="H15" s="43"/>
      <c r="I15" s="49"/>
      <c r="K15" s="43"/>
      <c r="L15" s="43"/>
      <c r="M15" s="49"/>
      <c r="O15" s="43"/>
      <c r="P15" s="43"/>
      <c r="Q15" s="49"/>
      <c r="S15" s="43"/>
      <c r="T15" s="43"/>
      <c r="U15" s="49"/>
    </row>
    <row r="16" spans="1:23" x14ac:dyDescent="0.25">
      <c r="A16" s="43"/>
      <c r="B16" s="43"/>
      <c r="C16" s="43"/>
      <c r="D16" s="48"/>
      <c r="E16" s="49"/>
      <c r="G16" s="43"/>
      <c r="H16" s="43"/>
      <c r="I16" s="49"/>
      <c r="K16" s="43"/>
      <c r="L16" s="43"/>
      <c r="M16" s="49"/>
      <c r="O16" s="43"/>
      <c r="P16" s="43"/>
      <c r="Q16" s="49"/>
      <c r="S16" s="43"/>
      <c r="T16" s="43"/>
      <c r="U16" s="49"/>
    </row>
    <row r="17" spans="4:21" x14ac:dyDescent="0.25">
      <c r="D17" s="49"/>
      <c r="E17" s="49"/>
      <c r="G17" s="43"/>
      <c r="H17" s="43"/>
      <c r="I17" s="49"/>
      <c r="K17" s="43"/>
      <c r="L17" s="43"/>
      <c r="M17" s="49"/>
      <c r="O17" s="43"/>
      <c r="P17" s="43"/>
      <c r="Q17" s="49"/>
      <c r="S17" s="43"/>
      <c r="T17" s="43"/>
      <c r="U17" s="49"/>
    </row>
    <row r="18" spans="4:21" x14ac:dyDescent="0.25">
      <c r="D18" s="49"/>
      <c r="E18" s="49"/>
      <c r="I18" s="49"/>
      <c r="K18" s="43"/>
      <c r="L18" s="43"/>
      <c r="M18" s="49"/>
      <c r="O18" s="43"/>
      <c r="P18" s="43"/>
      <c r="Q18" s="49"/>
      <c r="S18" s="43"/>
      <c r="T18" s="43"/>
      <c r="U18" s="49"/>
    </row>
    <row r="19" spans="4:21" x14ac:dyDescent="0.25">
      <c r="D19" s="49"/>
      <c r="E19" s="49"/>
      <c r="I19" s="49"/>
      <c r="K19" s="43"/>
      <c r="L19" s="43"/>
      <c r="M19" s="49"/>
      <c r="O19" s="43"/>
      <c r="P19" s="43"/>
      <c r="Q19" s="49"/>
      <c r="S19" s="43"/>
      <c r="T19" s="43"/>
      <c r="U19" s="49"/>
    </row>
    <row r="20" spans="4:21" x14ac:dyDescent="0.25">
      <c r="D20" s="49"/>
      <c r="E20" s="49"/>
      <c r="I20" s="49"/>
      <c r="K20" s="43"/>
      <c r="L20" s="43"/>
      <c r="M20" s="49"/>
      <c r="O20" s="43"/>
      <c r="P20" s="43"/>
      <c r="Q20" s="49"/>
      <c r="S20" s="43"/>
      <c r="T20" s="43"/>
      <c r="U20" s="49"/>
    </row>
    <row r="21" spans="4:21" x14ac:dyDescent="0.25">
      <c r="D21" s="49"/>
      <c r="E21" s="49"/>
      <c r="I21" s="49"/>
      <c r="K21" s="43"/>
      <c r="L21" s="43"/>
      <c r="M21" s="49"/>
      <c r="O21" s="43"/>
      <c r="P21" s="43"/>
      <c r="Q21" s="49"/>
      <c r="S21" s="43"/>
      <c r="T21" s="43"/>
      <c r="U21" s="49"/>
    </row>
    <row r="22" spans="4:21" x14ac:dyDescent="0.25">
      <c r="D22" s="49"/>
      <c r="E22" s="49"/>
      <c r="I22" s="49"/>
      <c r="M22" s="49"/>
      <c r="O22" s="43"/>
      <c r="P22" s="43"/>
      <c r="Q22" s="49"/>
      <c r="S22" s="43"/>
      <c r="T22" s="43"/>
      <c r="U22" s="49"/>
    </row>
    <row r="23" spans="4:21" x14ac:dyDescent="0.25">
      <c r="D23" s="49"/>
      <c r="E23" s="49"/>
      <c r="I23" s="49"/>
      <c r="M23" s="49"/>
      <c r="Q23" s="49"/>
      <c r="S23" s="43"/>
      <c r="T23" s="43"/>
      <c r="U23" s="49"/>
    </row>
    <row r="24" spans="4:21" x14ac:dyDescent="0.25">
      <c r="D24" s="49"/>
      <c r="E24" s="49"/>
      <c r="I24" s="49"/>
      <c r="M24" s="49"/>
      <c r="Q24" s="49"/>
      <c r="S24" s="43"/>
      <c r="T24" s="43"/>
      <c r="U24" s="49"/>
    </row>
    <row r="25" spans="4:21" x14ac:dyDescent="0.25">
      <c r="D25" s="49"/>
      <c r="E25" s="49"/>
      <c r="I25" s="49"/>
      <c r="M25" s="49"/>
      <c r="Q25" s="49"/>
      <c r="S25" s="43"/>
      <c r="T25" s="43"/>
      <c r="U25" s="49"/>
    </row>
    <row r="26" spans="4:21" x14ac:dyDescent="0.25">
      <c r="D26" s="49"/>
      <c r="E26" s="49"/>
      <c r="I26" s="49"/>
      <c r="M26" s="49"/>
      <c r="Q26" s="49"/>
      <c r="U26" s="49"/>
    </row>
    <row r="27" spans="4:21" x14ac:dyDescent="0.25">
      <c r="D27" s="49"/>
      <c r="E27" s="49"/>
      <c r="I27" s="49"/>
      <c r="U27" s="49"/>
    </row>
    <row r="28" spans="4:21" x14ac:dyDescent="0.25">
      <c r="D28" s="49"/>
      <c r="E28" s="49"/>
      <c r="I28" s="49"/>
      <c r="U28" s="49"/>
    </row>
    <row r="29" spans="4:21" x14ac:dyDescent="0.25">
      <c r="D29" s="49"/>
      <c r="E29" s="49"/>
      <c r="U29" s="49"/>
    </row>
    <row r="30" spans="4:21" x14ac:dyDescent="0.25">
      <c r="D30" s="49"/>
      <c r="E30" s="49"/>
      <c r="U30" s="49"/>
    </row>
    <row r="31" spans="4:21" x14ac:dyDescent="0.25">
      <c r="D31" s="49"/>
      <c r="E31" s="49"/>
      <c r="U31" s="49"/>
    </row>
    <row r="32" spans="4:21" x14ac:dyDescent="0.25">
      <c r="D32" s="49"/>
      <c r="E32" s="49"/>
      <c r="U32" s="49"/>
    </row>
    <row r="33" spans="4:21" x14ac:dyDescent="0.25">
      <c r="D33" s="49"/>
      <c r="E33" s="49"/>
      <c r="U33" s="49"/>
    </row>
    <row r="34" spans="4:21" x14ac:dyDescent="0.25">
      <c r="D34" s="49"/>
      <c r="E34" s="49"/>
      <c r="U34" s="49"/>
    </row>
    <row r="35" spans="4:21" x14ac:dyDescent="0.25">
      <c r="D35" s="49"/>
      <c r="E35" s="49"/>
      <c r="U35" s="49"/>
    </row>
    <row r="36" spans="4:21" x14ac:dyDescent="0.25">
      <c r="D36" s="49"/>
      <c r="U36" s="49"/>
    </row>
    <row r="37" spans="4:21" x14ac:dyDescent="0.25">
      <c r="D37" s="49"/>
      <c r="U37" s="49"/>
    </row>
    <row r="38" spans="4:21" x14ac:dyDescent="0.25">
      <c r="D38" s="49"/>
      <c r="U38" s="49"/>
    </row>
    <row r="39" spans="4:21" x14ac:dyDescent="0.25">
      <c r="D39" s="49"/>
      <c r="U39" s="49"/>
    </row>
    <row r="40" spans="4:21" x14ac:dyDescent="0.25">
      <c r="D40" s="49"/>
      <c r="U40" s="49"/>
    </row>
    <row r="41" spans="4:21" x14ac:dyDescent="0.25">
      <c r="D41" s="49"/>
      <c r="U41" s="49"/>
    </row>
    <row r="42" spans="4:21" x14ac:dyDescent="0.25">
      <c r="U42" s="49"/>
    </row>
    <row r="43" spans="4:21" x14ac:dyDescent="0.25">
      <c r="U43" s="49"/>
    </row>
    <row r="44" spans="4:21" x14ac:dyDescent="0.25">
      <c r="U44" s="49"/>
    </row>
    <row r="45" spans="4:21" x14ac:dyDescent="0.25">
      <c r="U45" s="49"/>
    </row>
    <row r="46" spans="4:21" x14ac:dyDescent="0.25">
      <c r="U46" s="49"/>
    </row>
    <row r="47" spans="4:21" x14ac:dyDescent="0.25">
      <c r="U47" s="49"/>
    </row>
    <row r="48" spans="4:21" x14ac:dyDescent="0.25">
      <c r="U48" s="49"/>
    </row>
    <row r="49" spans="21:21" x14ac:dyDescent="0.25">
      <c r="U49" s="49"/>
    </row>
    <row r="50" spans="21:21" x14ac:dyDescent="0.25">
      <c r="U50" s="49"/>
    </row>
    <row r="51" spans="21:21" x14ac:dyDescent="0.25">
      <c r="U51" s="49"/>
    </row>
    <row r="52" spans="21:21" x14ac:dyDescent="0.25">
      <c r="U52" s="49"/>
    </row>
    <row r="53" spans="21:21" x14ac:dyDescent="0.25">
      <c r="U53" s="49"/>
    </row>
    <row r="54" spans="21:21" x14ac:dyDescent="0.25">
      <c r="U54" s="49"/>
    </row>
    <row r="55" spans="21:21" x14ac:dyDescent="0.25">
      <c r="U55" s="49"/>
    </row>
    <row r="56" spans="21:21" x14ac:dyDescent="0.25">
      <c r="U56" s="49"/>
    </row>
    <row r="57" spans="21:21" x14ac:dyDescent="0.25">
      <c r="U57" s="49"/>
    </row>
    <row r="58" spans="21:21" x14ac:dyDescent="0.25">
      <c r="U58" s="49"/>
    </row>
    <row r="59" spans="21:21" x14ac:dyDescent="0.25">
      <c r="U59" s="49"/>
    </row>
    <row r="60" spans="21:21" x14ac:dyDescent="0.25">
      <c r="U60" s="49"/>
    </row>
    <row r="61" spans="21:21" x14ac:dyDescent="0.25">
      <c r="U61" s="49"/>
    </row>
    <row r="62" spans="21:21" x14ac:dyDescent="0.25">
      <c r="U62" s="49"/>
    </row>
    <row r="63" spans="21:21" x14ac:dyDescent="0.25">
      <c r="U63" s="49"/>
    </row>
    <row r="64" spans="21:21" x14ac:dyDescent="0.25">
      <c r="U64" s="49"/>
    </row>
    <row r="65" spans="21:21" x14ac:dyDescent="0.25">
      <c r="U65" s="49"/>
    </row>
    <row r="66" spans="21:21" x14ac:dyDescent="0.25">
      <c r="U66" s="49"/>
    </row>
    <row r="67" spans="21:21" x14ac:dyDescent="0.25">
      <c r="U67" s="49"/>
    </row>
    <row r="68" spans="21:21" x14ac:dyDescent="0.25">
      <c r="U68" s="49"/>
    </row>
    <row r="69" spans="21:21" x14ac:dyDescent="0.25">
      <c r="U69" s="49"/>
    </row>
    <row r="70" spans="21:21" x14ac:dyDescent="0.25">
      <c r="U70" s="49"/>
    </row>
    <row r="71" spans="21:21" x14ac:dyDescent="0.25">
      <c r="U71" s="49"/>
    </row>
    <row r="72" spans="21:21" x14ac:dyDescent="0.25">
      <c r="U72" s="49"/>
    </row>
    <row r="73" spans="21:21" x14ac:dyDescent="0.25">
      <c r="U73" s="49"/>
    </row>
    <row r="74" spans="21:21" x14ac:dyDescent="0.25">
      <c r="U74" s="49"/>
    </row>
    <row r="75" spans="21:21" x14ac:dyDescent="0.25">
      <c r="U75" s="49"/>
    </row>
    <row r="76" spans="21:21" x14ac:dyDescent="0.25">
      <c r="U76" s="49"/>
    </row>
    <row r="77" spans="21:21" x14ac:dyDescent="0.25">
      <c r="U77" s="49"/>
    </row>
    <row r="78" spans="21:21" x14ac:dyDescent="0.25">
      <c r="U78" s="49"/>
    </row>
    <row r="79" spans="21:21" x14ac:dyDescent="0.25">
      <c r="U79" s="49"/>
    </row>
    <row r="80" spans="21:21" x14ac:dyDescent="0.25">
      <c r="U80" s="49"/>
    </row>
    <row r="81" spans="21:21" x14ac:dyDescent="0.25">
      <c r="U81" s="49"/>
    </row>
    <row r="82" spans="21:21" x14ac:dyDescent="0.25">
      <c r="U82" s="49"/>
    </row>
    <row r="83" spans="21:21" x14ac:dyDescent="0.25">
      <c r="U83" s="49"/>
    </row>
    <row r="84" spans="21:21" x14ac:dyDescent="0.25">
      <c r="U84" s="49"/>
    </row>
    <row r="85" spans="21:21" x14ac:dyDescent="0.25">
      <c r="U85" s="49"/>
    </row>
    <row r="86" spans="21:21" x14ac:dyDescent="0.25">
      <c r="U86" s="49"/>
    </row>
    <row r="87" spans="21:21" x14ac:dyDescent="0.25">
      <c r="U87" s="49"/>
    </row>
    <row r="88" spans="21:21" x14ac:dyDescent="0.25">
      <c r="U88" s="49"/>
    </row>
    <row r="89" spans="21:21" x14ac:dyDescent="0.25">
      <c r="U89" s="49"/>
    </row>
    <row r="90" spans="21:21" x14ac:dyDescent="0.25">
      <c r="U90" s="49"/>
    </row>
    <row r="91" spans="21:21" x14ac:dyDescent="0.25">
      <c r="U91" s="49"/>
    </row>
    <row r="92" spans="21:21" x14ac:dyDescent="0.25">
      <c r="U92" s="49"/>
    </row>
    <row r="93" spans="21:21" x14ac:dyDescent="0.25">
      <c r="U93" s="49"/>
    </row>
    <row r="94" spans="21:21" x14ac:dyDescent="0.25">
      <c r="U94" s="49"/>
    </row>
    <row r="95" spans="21:21" x14ac:dyDescent="0.25">
      <c r="U95" s="49"/>
    </row>
    <row r="96" spans="21:21" x14ac:dyDescent="0.25">
      <c r="U96" s="49"/>
    </row>
    <row r="97" spans="21:21" x14ac:dyDescent="0.25">
      <c r="U97" s="49"/>
    </row>
    <row r="98" spans="21:21" x14ac:dyDescent="0.25">
      <c r="U98" s="49"/>
    </row>
    <row r="99" spans="21:21" x14ac:dyDescent="0.25">
      <c r="U99" s="49"/>
    </row>
    <row r="100" spans="21:21" x14ac:dyDescent="0.25">
      <c r="U100" s="49"/>
    </row>
    <row r="101" spans="21:21" x14ac:dyDescent="0.25">
      <c r="U101" s="49"/>
    </row>
    <row r="102" spans="21:21" x14ac:dyDescent="0.25">
      <c r="U102" s="49"/>
    </row>
    <row r="103" spans="21:21" x14ac:dyDescent="0.25">
      <c r="U103" s="49"/>
    </row>
    <row r="104" spans="21:21" x14ac:dyDescent="0.25">
      <c r="U104" s="49"/>
    </row>
    <row r="105" spans="21:21" x14ac:dyDescent="0.25">
      <c r="U105" s="49"/>
    </row>
    <row r="106" spans="21:21" x14ac:dyDescent="0.25">
      <c r="U106" s="49"/>
    </row>
    <row r="107" spans="21:21" x14ac:dyDescent="0.25">
      <c r="U107" s="49"/>
    </row>
  </sheetData>
  <sheetProtection algorithmName="SHA-512" hashValue="d2ZILH3/RZ3VbXoGuXupR6Ai3YtphPheq5Y9SBx0kMHEGkXTyOci5nBvaDYz+kzzRe99R6eSYzgHopgRAnjJCQ==" saltValue="BU+2Vxey0YV1ai5lvqsI2A==" spinCount="100000" sheet="1" objects="1" scenarios="1" insertColumns="0" insertRows="0" deleteColumns="0" deleteRows="0"/>
  <mergeCells count="15">
    <mergeCell ref="V5:V6"/>
    <mergeCell ref="G7:H7"/>
    <mergeCell ref="K7:L7"/>
    <mergeCell ref="O7:P7"/>
    <mergeCell ref="S7:T7"/>
    <mergeCell ref="D3:D4"/>
    <mergeCell ref="F5:F6"/>
    <mergeCell ref="C7:D7"/>
    <mergeCell ref="H3:H4"/>
    <mergeCell ref="L3:L4"/>
    <mergeCell ref="P3:P4"/>
    <mergeCell ref="T3:T4"/>
    <mergeCell ref="J5:J6"/>
    <mergeCell ref="N5:N6"/>
    <mergeCell ref="R5:R6"/>
  </mergeCells>
  <conditionalFormatting sqref="D3:D4">
    <cfRule type="containsText" dxfId="148" priority="84" operator="containsText" text="SELL">
      <formula>NOT(ISERROR(SEARCH("SELL",D3)))</formula>
    </cfRule>
    <cfRule type="containsText" dxfId="147" priority="81" operator="containsText" text="Sold">
      <formula>NOT(ISERROR(SEARCH("Sold",D3)))</formula>
    </cfRule>
    <cfRule type="containsText" dxfId="146" priority="82" operator="containsText" text="BUY">
      <formula>NOT(ISERROR(SEARCH("BUY",D3)))</formula>
    </cfRule>
    <cfRule type="containsText" dxfId="145" priority="83" operator="containsText" text="HOLD">
      <formula>NOT(ISERROR(SEARCH("HOLD",D3)))</formula>
    </cfRule>
  </conditionalFormatting>
  <conditionalFormatting sqref="D9">
    <cfRule type="cellIs" dxfId="144" priority="41" operator="lessThan">
      <formula>$F$7</formula>
    </cfRule>
    <cfRule type="cellIs" dxfId="143" priority="42" operator="greaterThan">
      <formula>$D$6</formula>
    </cfRule>
    <cfRule type="cellIs" dxfId="142" priority="43" operator="between">
      <formula>$E$6</formula>
      <formula>$F$7</formula>
    </cfRule>
    <cfRule type="cellIs" dxfId="141" priority="44" operator="between">
      <formula>$C$6</formula>
      <formula>$D$6</formula>
    </cfRule>
  </conditionalFormatting>
  <conditionalFormatting sqref="F4">
    <cfRule type="cellIs" dxfId="140" priority="78" operator="equal">
      <formula>"STRG BUY"</formula>
    </cfRule>
    <cfRule type="cellIs" dxfId="139" priority="77" operator="equal">
      <formula>"HOLD"</formula>
    </cfRule>
    <cfRule type="cellIs" dxfId="138" priority="79" operator="equal">
      <formula>"NONE"</formula>
    </cfRule>
    <cfRule type="cellIs" dxfId="137" priority="80" operator="equal">
      <formula>"BUY"</formula>
    </cfRule>
  </conditionalFormatting>
  <conditionalFormatting sqref="F9">
    <cfRule type="cellIs" dxfId="136" priority="39" operator="lessThan">
      <formula>0</formula>
    </cfRule>
    <cfRule type="cellIs" dxfId="135" priority="40" operator="greaterThan">
      <formula>0</formula>
    </cfRule>
  </conditionalFormatting>
  <conditionalFormatting sqref="H3:H4">
    <cfRule type="containsText" dxfId="134" priority="75" operator="containsText" text="HOLD">
      <formula>NOT(ISERROR(SEARCH("HOLD",H3)))</formula>
    </cfRule>
    <cfRule type="containsText" dxfId="133" priority="74" operator="containsText" text="BUY">
      <formula>NOT(ISERROR(SEARCH("BUY",H3)))</formula>
    </cfRule>
    <cfRule type="containsText" dxfId="132" priority="73" operator="containsText" text="Sold">
      <formula>NOT(ISERROR(SEARCH("Sold",H3)))</formula>
    </cfRule>
    <cfRule type="containsText" dxfId="131" priority="76" operator="containsText" text="SELL">
      <formula>NOT(ISERROR(SEARCH("SELL",H3)))</formula>
    </cfRule>
  </conditionalFormatting>
  <conditionalFormatting sqref="H9">
    <cfRule type="cellIs" dxfId="130" priority="35" operator="lessThan">
      <formula>$J$7</formula>
    </cfRule>
    <cfRule type="cellIs" dxfId="129" priority="37" operator="between">
      <formula>$I$6</formula>
      <formula>$J$7</formula>
    </cfRule>
    <cfRule type="cellIs" dxfId="128" priority="36" operator="greaterThan">
      <formula>$H$6</formula>
    </cfRule>
    <cfRule type="cellIs" dxfId="127" priority="38" operator="between">
      <formula>$G$6</formula>
      <formula>$H$6</formula>
    </cfRule>
  </conditionalFormatting>
  <conditionalFormatting sqref="J4">
    <cfRule type="cellIs" dxfId="126" priority="72" operator="equal">
      <formula>"BUY"</formula>
    </cfRule>
    <cfRule type="cellIs" dxfId="125" priority="71" operator="equal">
      <formula>"NONE"</formula>
    </cfRule>
    <cfRule type="cellIs" dxfId="124" priority="70" operator="equal">
      <formula>"STRG BUY"</formula>
    </cfRule>
    <cfRule type="cellIs" dxfId="123" priority="69" operator="equal">
      <formula>"HOLD"</formula>
    </cfRule>
  </conditionalFormatting>
  <conditionalFormatting sqref="J9">
    <cfRule type="cellIs" dxfId="122" priority="21" operator="lessThan">
      <formula>0</formula>
    </cfRule>
    <cfRule type="cellIs" dxfId="121" priority="22" operator="greaterThan">
      <formula>0</formula>
    </cfRule>
  </conditionalFormatting>
  <conditionalFormatting sqref="L3:L4">
    <cfRule type="containsText" dxfId="120" priority="67" operator="containsText" text="HOLD">
      <formula>NOT(ISERROR(SEARCH("HOLD",L3)))</formula>
    </cfRule>
    <cfRule type="containsText" dxfId="119" priority="66" operator="containsText" text="BUY">
      <formula>NOT(ISERROR(SEARCH("BUY",L3)))</formula>
    </cfRule>
    <cfRule type="containsText" dxfId="118" priority="65" operator="containsText" text="Sold">
      <formula>NOT(ISERROR(SEARCH("Sold",L3)))</formula>
    </cfRule>
    <cfRule type="containsText" dxfId="117" priority="68" operator="containsText" text="SELL">
      <formula>NOT(ISERROR(SEARCH("SELL",L3)))</formula>
    </cfRule>
  </conditionalFormatting>
  <conditionalFormatting sqref="L9">
    <cfRule type="cellIs" dxfId="116" priority="32" operator="greaterThan">
      <formula>$L$6</formula>
    </cfRule>
    <cfRule type="cellIs" dxfId="115" priority="34" operator="between">
      <formula>$K$6</formula>
      <formula>$L$6</formula>
    </cfRule>
    <cfRule type="cellIs" dxfId="114" priority="33" operator="between">
      <formula>$M$6</formula>
      <formula>$N$7</formula>
    </cfRule>
    <cfRule type="cellIs" dxfId="113" priority="31" operator="lessThan">
      <formula>$N$7</formula>
    </cfRule>
  </conditionalFormatting>
  <conditionalFormatting sqref="N4">
    <cfRule type="cellIs" dxfId="112" priority="63" operator="equal">
      <formula>"NONE"</formula>
    </cfRule>
    <cfRule type="cellIs" dxfId="111" priority="62" operator="equal">
      <formula>"STRG BUY"</formula>
    </cfRule>
    <cfRule type="cellIs" dxfId="110" priority="61" operator="equal">
      <formula>"HOLD"</formula>
    </cfRule>
    <cfRule type="cellIs" dxfId="109" priority="64" operator="equal">
      <formula>"BUY"</formula>
    </cfRule>
  </conditionalFormatting>
  <conditionalFormatting sqref="N9">
    <cfRule type="cellIs" dxfId="108" priority="10" operator="greaterThan">
      <formula>0</formula>
    </cfRule>
    <cfRule type="cellIs" dxfId="107" priority="9" operator="lessThan">
      <formula>0</formula>
    </cfRule>
  </conditionalFormatting>
  <conditionalFormatting sqref="P3:P4">
    <cfRule type="containsText" dxfId="106" priority="57" operator="containsText" text="Sold">
      <formula>NOT(ISERROR(SEARCH("Sold",P3)))</formula>
    </cfRule>
    <cfRule type="containsText" dxfId="105" priority="59" operator="containsText" text="HOLD">
      <formula>NOT(ISERROR(SEARCH("HOLD",P3)))</formula>
    </cfRule>
    <cfRule type="containsText" dxfId="104" priority="60" operator="containsText" text="SELL">
      <formula>NOT(ISERROR(SEARCH("SELL",P3)))</formula>
    </cfRule>
    <cfRule type="containsText" dxfId="103" priority="58" operator="containsText" text="BUY">
      <formula>NOT(ISERROR(SEARCH("BUY",P3)))</formula>
    </cfRule>
  </conditionalFormatting>
  <conditionalFormatting sqref="P9">
    <cfRule type="cellIs" dxfId="102" priority="30" operator="between">
      <formula>$O$6</formula>
      <formula>$P$6</formula>
    </cfRule>
    <cfRule type="cellIs" dxfId="101" priority="29" operator="between">
      <formula>$Q$6</formula>
      <formula>$R$7</formula>
    </cfRule>
    <cfRule type="cellIs" dxfId="100" priority="28" operator="greaterThan">
      <formula>$P$6</formula>
    </cfRule>
    <cfRule type="cellIs" dxfId="99" priority="27" operator="lessThan">
      <formula>$Q$6</formula>
    </cfRule>
  </conditionalFormatting>
  <conditionalFormatting sqref="R4">
    <cfRule type="cellIs" dxfId="98" priority="53" operator="equal">
      <formula>"HOLD"</formula>
    </cfRule>
    <cfRule type="cellIs" dxfId="97" priority="54" operator="equal">
      <formula>"STRG BUY"</formula>
    </cfRule>
    <cfRule type="cellIs" dxfId="96" priority="55" operator="equal">
      <formula>"NONE"</formula>
    </cfRule>
    <cfRule type="cellIs" dxfId="95" priority="56" operator="equal">
      <formula>"BUY"</formula>
    </cfRule>
  </conditionalFormatting>
  <conditionalFormatting sqref="R9">
    <cfRule type="cellIs" dxfId="94" priority="8" operator="greaterThan">
      <formula>0</formula>
    </cfRule>
    <cfRule type="cellIs" dxfId="93" priority="7" operator="lessThan">
      <formula>0</formula>
    </cfRule>
  </conditionalFormatting>
  <conditionalFormatting sqref="T3:T4">
    <cfRule type="containsText" dxfId="92" priority="50" operator="containsText" text="BUY">
      <formula>NOT(ISERROR(SEARCH("BUY",T3)))</formula>
    </cfRule>
    <cfRule type="containsText" dxfId="91" priority="49" operator="containsText" text="Sold">
      <formula>NOT(ISERROR(SEARCH("Sold",T3)))</formula>
    </cfRule>
    <cfRule type="containsText" dxfId="90" priority="51" operator="containsText" text="HOLD">
      <formula>NOT(ISERROR(SEARCH("HOLD",T3)))</formula>
    </cfRule>
    <cfRule type="containsText" dxfId="89" priority="52" operator="containsText" text="SELL">
      <formula>NOT(ISERROR(SEARCH("SELL",T3)))</formula>
    </cfRule>
  </conditionalFormatting>
  <conditionalFormatting sqref="T9">
    <cfRule type="cellIs" dxfId="88" priority="1" operator="lessThan">
      <formula>$U$6</formula>
    </cfRule>
    <cfRule type="cellIs" dxfId="87" priority="4" operator="between">
      <formula>$S$6</formula>
      <formula>$T$6</formula>
    </cfRule>
    <cfRule type="cellIs" dxfId="86" priority="3" operator="between">
      <formula>$U$6</formula>
      <formula>$V$7</formula>
    </cfRule>
    <cfRule type="cellIs" dxfId="85" priority="2" operator="greaterThan">
      <formula>$T$6</formula>
    </cfRule>
  </conditionalFormatting>
  <conditionalFormatting sqref="V4">
    <cfRule type="cellIs" dxfId="84" priority="48" operator="equal">
      <formula>"BUY"</formula>
    </cfRule>
    <cfRule type="cellIs" dxfId="83" priority="47" operator="equal">
      <formula>"NONE"</formula>
    </cfRule>
    <cfRule type="cellIs" dxfId="82" priority="46" operator="equal">
      <formula>"STRG BUY"</formula>
    </cfRule>
    <cfRule type="cellIs" dxfId="81" priority="45" operator="equal">
      <formula>"HOLD"</formula>
    </cfRule>
  </conditionalFormatting>
  <conditionalFormatting sqref="V9">
    <cfRule type="cellIs" dxfId="80" priority="6" operator="greaterThan">
      <formula>0</formula>
    </cfRule>
    <cfRule type="cellIs" dxfId="79" priority="5" operator="lessThan">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A489-E296-41A4-86F5-ED0C65BD59F8}">
  <dimension ref="A2:FS223"/>
  <sheetViews>
    <sheetView workbookViewId="0">
      <pane xSplit="2" ySplit="9" topLeftCell="J10" activePane="bottomRight" state="frozen"/>
      <selection pane="topRight" activeCell="C1" sqref="C1"/>
      <selection pane="bottomLeft" activeCell="A11" sqref="A11"/>
      <selection pane="bottomRight" activeCell="C10" sqref="C10:V10"/>
    </sheetView>
  </sheetViews>
  <sheetFormatPr defaultRowHeight="15" x14ac:dyDescent="0.25"/>
  <cols>
    <col min="1" max="1" width="7.7109375" customWidth="1"/>
    <col min="2" max="2" width="13.28515625" customWidth="1"/>
    <col min="3" max="3" width="13.7109375" customWidth="1"/>
    <col min="4" max="4" width="13.85546875" customWidth="1"/>
    <col min="5" max="6" width="14" customWidth="1"/>
    <col min="7" max="17" width="15.42578125" customWidth="1"/>
    <col min="18" max="18" width="15.140625" customWidth="1"/>
    <col min="19" max="21" width="15.42578125" customWidth="1"/>
    <col min="22" max="22" width="16.5703125" customWidth="1"/>
    <col min="23" max="23" width="16.85546875" customWidth="1"/>
    <col min="24" max="24" width="16" customWidth="1"/>
    <col min="25" max="25" width="11.28515625" customWidth="1"/>
    <col min="26" max="26" width="13.5703125" customWidth="1"/>
    <col min="27" max="27" width="37.5703125" customWidth="1"/>
  </cols>
  <sheetData>
    <row r="2" spans="1:175" ht="15.75" thickBot="1" x14ac:dyDescent="0.3">
      <c r="F2">
        <v>1</v>
      </c>
      <c r="I2">
        <v>2</v>
      </c>
      <c r="N2">
        <v>3</v>
      </c>
      <c r="R2">
        <v>4</v>
      </c>
      <c r="V2">
        <v>5</v>
      </c>
    </row>
    <row r="3" spans="1:175" ht="21" customHeight="1" thickBot="1" x14ac:dyDescent="0.3">
      <c r="C3" s="9" t="s">
        <v>46</v>
      </c>
      <c r="D3" s="64" t="s">
        <v>47</v>
      </c>
      <c r="E3" s="9" t="s">
        <v>48</v>
      </c>
      <c r="F3" s="10" t="s">
        <v>57</v>
      </c>
      <c r="G3" s="9" t="s">
        <v>46</v>
      </c>
      <c r="H3" s="64" t="s">
        <v>47</v>
      </c>
      <c r="I3" s="9" t="s">
        <v>48</v>
      </c>
      <c r="J3" s="10" t="s">
        <v>57</v>
      </c>
      <c r="K3" s="9" t="s">
        <v>46</v>
      </c>
      <c r="L3" s="64" t="s">
        <v>47</v>
      </c>
      <c r="M3" s="9" t="s">
        <v>48</v>
      </c>
      <c r="N3" s="10" t="s">
        <v>57</v>
      </c>
      <c r="O3" s="9" t="s">
        <v>46</v>
      </c>
      <c r="P3" s="64" t="s">
        <v>47</v>
      </c>
      <c r="Q3" s="9" t="s">
        <v>48</v>
      </c>
      <c r="R3" s="10" t="s">
        <v>57</v>
      </c>
      <c r="S3" s="9" t="s">
        <v>46</v>
      </c>
      <c r="T3" s="64" t="s">
        <v>47</v>
      </c>
      <c r="U3" s="9" t="s">
        <v>48</v>
      </c>
      <c r="V3" s="10" t="s">
        <v>57</v>
      </c>
    </row>
    <row r="4" spans="1:175" ht="21" customHeight="1" thickTop="1" thickBot="1" x14ac:dyDescent="0.3">
      <c r="C4" s="11">
        <f>MAX(D10:D63)</f>
        <v>0</v>
      </c>
      <c r="D4" s="65"/>
      <c r="E4" s="11">
        <f>MIN(D10:D63)</f>
        <v>0</v>
      </c>
      <c r="F4" s="12"/>
      <c r="G4" s="11">
        <f>MAX(H10:H63)</f>
        <v>0</v>
      </c>
      <c r="H4" s="65"/>
      <c r="I4" s="11">
        <f>MIN(H10:H63)</f>
        <v>0</v>
      </c>
      <c r="J4" s="12"/>
      <c r="K4" s="11">
        <f>MAX(L10:L63)</f>
        <v>0</v>
      </c>
      <c r="L4" s="65"/>
      <c r="M4" s="11">
        <f>MIN(L10:L63)</f>
        <v>0</v>
      </c>
      <c r="N4" s="12"/>
      <c r="O4" s="11">
        <f>MAX(P10:P63)</f>
        <v>0</v>
      </c>
      <c r="P4" s="65"/>
      <c r="Q4" s="11">
        <f>MIN(P10:P63)</f>
        <v>0</v>
      </c>
      <c r="R4" s="12"/>
      <c r="S4" s="11">
        <f>MAX(T10:T63)</f>
        <v>0</v>
      </c>
      <c r="T4" s="65"/>
      <c r="U4" s="11">
        <f>MIN(T10:T63)</f>
        <v>0</v>
      </c>
      <c r="V4" s="12"/>
    </row>
    <row r="5" spans="1:175" ht="20.25" customHeight="1" thickBot="1" x14ac:dyDescent="0.3">
      <c r="C5" s="13" t="s">
        <v>49</v>
      </c>
      <c r="D5" s="13" t="s">
        <v>50</v>
      </c>
      <c r="E5" s="14" t="s">
        <v>51</v>
      </c>
      <c r="F5" s="66" t="s">
        <v>52</v>
      </c>
      <c r="G5" s="13" t="s">
        <v>49</v>
      </c>
      <c r="H5" s="13" t="s">
        <v>50</v>
      </c>
      <c r="I5" s="14" t="s">
        <v>51</v>
      </c>
      <c r="J5" s="66" t="s">
        <v>52</v>
      </c>
      <c r="K5" s="13" t="s">
        <v>49</v>
      </c>
      <c r="L5" s="13" t="s">
        <v>50</v>
      </c>
      <c r="M5" s="14" t="s">
        <v>51</v>
      </c>
      <c r="N5" s="66" t="s">
        <v>52</v>
      </c>
      <c r="O5" s="13" t="s">
        <v>49</v>
      </c>
      <c r="P5" s="13" t="s">
        <v>50</v>
      </c>
      <c r="Q5" s="14" t="s">
        <v>51</v>
      </c>
      <c r="R5" s="66" t="s">
        <v>52</v>
      </c>
      <c r="S5" s="13" t="s">
        <v>49</v>
      </c>
      <c r="T5" s="13" t="s">
        <v>50</v>
      </c>
      <c r="U5" s="14" t="s">
        <v>51</v>
      </c>
      <c r="V5" s="66" t="s">
        <v>52</v>
      </c>
      <c r="W5">
        <f>MAX(W10:W61)</f>
        <v>0</v>
      </c>
      <c r="X5" t="s">
        <v>68</v>
      </c>
    </row>
    <row r="6" spans="1:175" ht="19.5" customHeight="1" thickBot="1" x14ac:dyDescent="0.3">
      <c r="C6" s="15" t="e">
        <f>'BUY SELL DATA'!S5</f>
        <v>#DIV/0!</v>
      </c>
      <c r="D6" s="16" t="e">
        <f>'BUY SELL DATA'!T5</f>
        <v>#DIV/0!</v>
      </c>
      <c r="E6" s="17" t="e">
        <f>'BUY SELL DATA'!U5</f>
        <v>#DIV/0!</v>
      </c>
      <c r="F6" s="67"/>
      <c r="G6" s="15" t="e">
        <f>'BUY SELL DATA'!S6</f>
        <v>#DIV/0!</v>
      </c>
      <c r="H6" s="16" t="e">
        <f>'BUY SELL DATA'!T6</f>
        <v>#DIV/0!</v>
      </c>
      <c r="I6" s="17" t="e">
        <f>'BUY SELL DATA'!U6</f>
        <v>#DIV/0!</v>
      </c>
      <c r="J6" s="67"/>
      <c r="K6" s="15" t="e">
        <f>'BUY SELL DATA'!S7</f>
        <v>#DIV/0!</v>
      </c>
      <c r="L6" s="16" t="e">
        <f>'BUY SELL DATA'!T7</f>
        <v>#DIV/0!</v>
      </c>
      <c r="M6" s="17" t="e">
        <f>'BUY SELL DATA'!U7</f>
        <v>#DIV/0!</v>
      </c>
      <c r="N6" s="67"/>
      <c r="O6" s="15" t="e">
        <f>'BUY SELL DATA'!S8</f>
        <v>#DIV/0!</v>
      </c>
      <c r="P6" s="16" t="e">
        <f>'BUY SELL DATA'!T8</f>
        <v>#DIV/0!</v>
      </c>
      <c r="Q6" s="17" t="e">
        <f>'BUY SELL DATA'!U8</f>
        <v>#DIV/0!</v>
      </c>
      <c r="R6" s="67"/>
      <c r="S6" s="15" t="e">
        <f>'BUY SELL DATA'!S9</f>
        <v>#DIV/0!</v>
      </c>
      <c r="T6" s="16" t="e">
        <f>'BUY SELL DATA'!T9</f>
        <v>#DIV/0!</v>
      </c>
      <c r="U6" s="17" t="e">
        <f>'BUY SELL DATA'!U9</f>
        <v>#DIV/0!</v>
      </c>
      <c r="V6" s="67"/>
      <c r="W6">
        <f>MIN(W10)</f>
        <v>0</v>
      </c>
      <c r="X6" t="s">
        <v>69</v>
      </c>
    </row>
    <row r="7" spans="1:175" ht="40.5" customHeight="1" thickBot="1" x14ac:dyDescent="0.3">
      <c r="C7" s="68">
        <f>'BUY SELL DATA'!B5</f>
        <v>0</v>
      </c>
      <c r="D7" s="69"/>
      <c r="E7" s="27">
        <f>'BUY SELL DATA'!A5</f>
        <v>0</v>
      </c>
      <c r="F7" s="18" t="e">
        <f>'BUY SELL DATA'!W5</f>
        <v>#DIV/0!</v>
      </c>
      <c r="G7" s="68">
        <f>'BUY SELL DATA'!B6</f>
        <v>0</v>
      </c>
      <c r="H7" s="69"/>
      <c r="I7" s="27">
        <f>'BUY SELL DATA'!A6</f>
        <v>0</v>
      </c>
      <c r="J7" s="18" t="e">
        <f>'BUY SELL DATA'!W6</f>
        <v>#DIV/0!</v>
      </c>
      <c r="K7" s="68">
        <f>'BUY SELL DATA'!B7</f>
        <v>0</v>
      </c>
      <c r="L7" s="69"/>
      <c r="M7" s="27">
        <f>'BUY SELL DATA'!A7</f>
        <v>0</v>
      </c>
      <c r="N7" s="18" t="e">
        <f>'BUY SELL DATA'!W7</f>
        <v>#DIV/0!</v>
      </c>
      <c r="O7" s="68">
        <f>'BUY SELL DATA'!B8</f>
        <v>0</v>
      </c>
      <c r="P7" s="69"/>
      <c r="Q7" s="27">
        <f>'BUY SELL DATA'!E7</f>
        <v>0</v>
      </c>
      <c r="R7" s="18" t="e">
        <f>'BUY SELL DATA'!W8</f>
        <v>#DIV/0!</v>
      </c>
      <c r="S7" s="68">
        <f>'BUY SELL DATA'!B9</f>
        <v>0</v>
      </c>
      <c r="T7" s="69"/>
      <c r="U7" s="27">
        <f>'BUY SELL DATA'!I7</f>
        <v>0</v>
      </c>
      <c r="V7" s="18" t="e">
        <f>'BUY SELL DATA'!W9</f>
        <v>#DIV/0!</v>
      </c>
      <c r="W7" s="26"/>
    </row>
    <row r="8" spans="1:175" ht="33.75" customHeight="1" thickBot="1" x14ac:dyDescent="0.3">
      <c r="C8" s="19" t="s">
        <v>53</v>
      </c>
      <c r="D8" s="13" t="s">
        <v>54</v>
      </c>
      <c r="E8" s="13" t="s">
        <v>55</v>
      </c>
      <c r="F8" s="13" t="s">
        <v>56</v>
      </c>
      <c r="G8" s="19" t="s">
        <v>53</v>
      </c>
      <c r="H8" s="13" t="s">
        <v>54</v>
      </c>
      <c r="I8" s="13" t="s">
        <v>55</v>
      </c>
      <c r="J8" s="13" t="s">
        <v>56</v>
      </c>
      <c r="K8" s="19" t="s">
        <v>53</v>
      </c>
      <c r="L8" s="13" t="s">
        <v>54</v>
      </c>
      <c r="M8" s="13" t="s">
        <v>55</v>
      </c>
      <c r="N8" s="13" t="s">
        <v>56</v>
      </c>
      <c r="O8" s="19" t="s">
        <v>53</v>
      </c>
      <c r="P8" s="13" t="s">
        <v>54</v>
      </c>
      <c r="Q8" s="13" t="s">
        <v>55</v>
      </c>
      <c r="R8" s="13" t="s">
        <v>56</v>
      </c>
      <c r="S8" s="19" t="s">
        <v>53</v>
      </c>
      <c r="T8" s="13" t="s">
        <v>54</v>
      </c>
      <c r="U8" s="13" t="s">
        <v>55</v>
      </c>
      <c r="V8" s="13" t="s">
        <v>56</v>
      </c>
      <c r="W8" s="13" t="s">
        <v>63</v>
      </c>
      <c r="X8" s="13" t="s">
        <v>64</v>
      </c>
      <c r="Y8" s="13" t="s">
        <v>65</v>
      </c>
      <c r="Z8" s="13" t="s">
        <v>66</v>
      </c>
      <c r="AA8" s="13" t="s">
        <v>67</v>
      </c>
    </row>
    <row r="9" spans="1:175" ht="15.75" x14ac:dyDescent="0.25">
      <c r="A9" s="22" t="s">
        <v>58</v>
      </c>
      <c r="B9" s="22" t="s">
        <v>59</v>
      </c>
      <c r="C9" s="24"/>
      <c r="D9" s="25"/>
      <c r="E9" s="24"/>
      <c r="F9" s="20"/>
      <c r="G9" s="20"/>
      <c r="H9" s="23"/>
      <c r="I9" s="24"/>
      <c r="J9" s="20"/>
      <c r="K9" s="20"/>
      <c r="L9" s="23"/>
      <c r="M9" s="24"/>
      <c r="N9" s="20"/>
      <c r="O9" s="22"/>
      <c r="P9" s="22"/>
      <c r="Q9" s="29"/>
      <c r="R9" s="29"/>
      <c r="S9" s="22"/>
      <c r="T9" s="22"/>
      <c r="U9" s="29"/>
      <c r="V9" s="29"/>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row>
    <row r="10" spans="1:175" ht="15.75" x14ac:dyDescent="0.25">
      <c r="A10" s="22">
        <v>1</v>
      </c>
      <c r="B10" s="22"/>
      <c r="C10" s="29"/>
      <c r="D10" s="57"/>
      <c r="E10" s="57"/>
      <c r="F10" s="60"/>
      <c r="G10" s="29"/>
      <c r="H10" s="57"/>
      <c r="I10" s="57"/>
      <c r="J10" s="60"/>
      <c r="K10" s="29"/>
      <c r="L10" s="57"/>
      <c r="M10" s="57"/>
      <c r="N10" s="60"/>
      <c r="O10" s="29"/>
      <c r="P10" s="57"/>
      <c r="Q10" s="57"/>
      <c r="R10" s="60"/>
      <c r="S10" s="29"/>
      <c r="T10" s="57"/>
      <c r="U10" s="57"/>
      <c r="V10" s="57"/>
      <c r="W10" s="59">
        <f>E10+I10+M10+P10+U10+Z10</f>
        <v>0</v>
      </c>
      <c r="X10" s="22"/>
      <c r="Y10" s="22"/>
      <c r="Z10" s="57"/>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row>
    <row r="11" spans="1:175" ht="15.75" x14ac:dyDescent="0.25">
      <c r="A11" s="22">
        <v>2</v>
      </c>
      <c r="B11" s="22"/>
      <c r="C11" s="29"/>
      <c r="D11" s="57"/>
      <c r="E11" s="57"/>
      <c r="F11" s="29"/>
      <c r="G11" s="29"/>
      <c r="H11" s="57"/>
      <c r="I11" s="57"/>
      <c r="J11" s="57"/>
      <c r="K11" s="29"/>
      <c r="L11" s="57"/>
      <c r="M11" s="57"/>
      <c r="N11" s="57"/>
      <c r="O11" s="29"/>
      <c r="P11" s="57"/>
      <c r="Q11" s="57"/>
      <c r="R11" s="57"/>
      <c r="S11" s="29"/>
      <c r="T11" s="57"/>
      <c r="U11" s="57"/>
      <c r="V11" s="57"/>
      <c r="W11" s="59">
        <f t="shared" ref="W11:W61" si="0">E11+I11+M11+P11+U11+Z11</f>
        <v>0</v>
      </c>
      <c r="X11" s="28">
        <f>W11-W10</f>
        <v>0</v>
      </c>
      <c r="Y11" s="62" t="e">
        <f>(X11*100)/W11</f>
        <v>#DIV/0!</v>
      </c>
      <c r="Z11" s="57"/>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row>
    <row r="12" spans="1:175" ht="15.75" x14ac:dyDescent="0.25">
      <c r="A12" s="22">
        <v>3</v>
      </c>
      <c r="B12" s="22"/>
      <c r="C12" s="29"/>
      <c r="D12" s="57"/>
      <c r="E12" s="57"/>
      <c r="F12" s="29"/>
      <c r="G12" s="29"/>
      <c r="H12" s="57"/>
      <c r="I12" s="57"/>
      <c r="J12" s="57"/>
      <c r="K12" s="29"/>
      <c r="L12" s="57"/>
      <c r="M12" s="57"/>
      <c r="N12" s="57"/>
      <c r="O12" s="29"/>
      <c r="P12" s="57"/>
      <c r="Q12" s="57"/>
      <c r="R12" s="57"/>
      <c r="S12" s="29"/>
      <c r="T12" s="57"/>
      <c r="U12" s="57"/>
      <c r="V12" s="57"/>
      <c r="W12" s="59">
        <f t="shared" si="0"/>
        <v>0</v>
      </c>
      <c r="X12" s="28">
        <f>W12-W11</f>
        <v>0</v>
      </c>
      <c r="Y12" s="62" t="e">
        <f t="shared" ref="Y12:Y61" si="1">(X12*100)/W12</f>
        <v>#DIV/0!</v>
      </c>
      <c r="Z12" s="57"/>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row>
    <row r="13" spans="1:175" ht="15.75" x14ac:dyDescent="0.25">
      <c r="A13" s="22">
        <v>4</v>
      </c>
      <c r="B13" s="22"/>
      <c r="C13" s="29"/>
      <c r="D13" s="57"/>
      <c r="E13" s="57"/>
      <c r="F13" s="29"/>
      <c r="G13" s="29"/>
      <c r="H13" s="57"/>
      <c r="I13" s="57"/>
      <c r="J13" s="57"/>
      <c r="K13" s="29"/>
      <c r="L13" s="57"/>
      <c r="M13" s="57"/>
      <c r="N13" s="57"/>
      <c r="O13" s="29"/>
      <c r="P13" s="57"/>
      <c r="Q13" s="57"/>
      <c r="R13" s="57"/>
      <c r="S13" s="29"/>
      <c r="T13" s="57"/>
      <c r="U13" s="57"/>
      <c r="V13" s="57"/>
      <c r="W13" s="59">
        <f t="shared" si="0"/>
        <v>0</v>
      </c>
      <c r="X13" s="28">
        <f t="shared" ref="X13:X61" si="2">W13-W12</f>
        <v>0</v>
      </c>
      <c r="Y13" s="62" t="e">
        <f t="shared" si="1"/>
        <v>#DIV/0!</v>
      </c>
      <c r="Z13" s="57"/>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row>
    <row r="14" spans="1:175" ht="15.75" x14ac:dyDescent="0.25">
      <c r="A14" s="22">
        <v>5</v>
      </c>
      <c r="B14" s="22"/>
      <c r="C14" s="29"/>
      <c r="D14" s="57"/>
      <c r="E14" s="57"/>
      <c r="F14" s="29"/>
      <c r="G14" s="29"/>
      <c r="H14" s="57"/>
      <c r="I14" s="57"/>
      <c r="J14" s="57"/>
      <c r="K14" s="29"/>
      <c r="L14" s="57"/>
      <c r="M14" s="57"/>
      <c r="N14" s="57"/>
      <c r="O14" s="29"/>
      <c r="P14" s="57"/>
      <c r="Q14" s="57"/>
      <c r="R14" s="57"/>
      <c r="S14" s="29"/>
      <c r="T14" s="57"/>
      <c r="U14" s="57"/>
      <c r="V14" s="57"/>
      <c r="W14" s="59">
        <f t="shared" si="0"/>
        <v>0</v>
      </c>
      <c r="X14" s="28">
        <f t="shared" si="2"/>
        <v>0</v>
      </c>
      <c r="Y14" s="62" t="e">
        <f t="shared" si="1"/>
        <v>#DIV/0!</v>
      </c>
      <c r="Z14" s="57"/>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row>
    <row r="15" spans="1:175" ht="15.75" x14ac:dyDescent="0.25">
      <c r="A15" s="22">
        <v>6</v>
      </c>
      <c r="B15" s="22"/>
      <c r="C15" s="29"/>
      <c r="D15" s="57"/>
      <c r="E15" s="57"/>
      <c r="F15" s="29"/>
      <c r="G15" s="29"/>
      <c r="H15" s="57"/>
      <c r="I15" s="57"/>
      <c r="J15" s="57"/>
      <c r="K15" s="29"/>
      <c r="L15" s="57"/>
      <c r="M15" s="57"/>
      <c r="N15" s="57"/>
      <c r="O15" s="29"/>
      <c r="P15" s="57"/>
      <c r="Q15" s="57"/>
      <c r="R15" s="57"/>
      <c r="S15" s="29"/>
      <c r="T15" s="57"/>
      <c r="U15" s="57"/>
      <c r="V15" s="57"/>
      <c r="W15" s="59">
        <f t="shared" si="0"/>
        <v>0</v>
      </c>
      <c r="X15" s="28">
        <f t="shared" si="2"/>
        <v>0</v>
      </c>
      <c r="Y15" s="62" t="e">
        <f t="shared" si="1"/>
        <v>#DIV/0!</v>
      </c>
      <c r="Z15" s="57"/>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row>
    <row r="16" spans="1:175" ht="15.75" x14ac:dyDescent="0.25">
      <c r="A16" s="22">
        <v>7</v>
      </c>
      <c r="B16" s="22"/>
      <c r="C16" s="29"/>
      <c r="D16" s="57"/>
      <c r="E16" s="57"/>
      <c r="F16" s="29"/>
      <c r="G16" s="29"/>
      <c r="H16" s="57"/>
      <c r="I16" s="57"/>
      <c r="J16" s="57"/>
      <c r="K16" s="29"/>
      <c r="L16" s="57"/>
      <c r="M16" s="57"/>
      <c r="N16" s="57"/>
      <c r="O16" s="29"/>
      <c r="P16" s="57"/>
      <c r="Q16" s="57"/>
      <c r="R16" s="57"/>
      <c r="S16" s="29"/>
      <c r="T16" s="57"/>
      <c r="U16" s="57"/>
      <c r="V16" s="57"/>
      <c r="W16" s="59">
        <f t="shared" si="0"/>
        <v>0</v>
      </c>
      <c r="X16" s="28">
        <f t="shared" si="2"/>
        <v>0</v>
      </c>
      <c r="Y16" s="62" t="e">
        <f t="shared" si="1"/>
        <v>#DIV/0!</v>
      </c>
      <c r="Z16" s="57"/>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row>
    <row r="17" spans="1:175" ht="15.75" x14ac:dyDescent="0.25">
      <c r="A17" s="22">
        <v>8</v>
      </c>
      <c r="B17" s="22"/>
      <c r="C17" s="29"/>
      <c r="D17" s="57"/>
      <c r="E17" s="57"/>
      <c r="F17" s="29"/>
      <c r="G17" s="29"/>
      <c r="H17" s="57"/>
      <c r="I17" s="57"/>
      <c r="J17" s="57"/>
      <c r="K17" s="29"/>
      <c r="L17" s="57"/>
      <c r="M17" s="57"/>
      <c r="N17" s="57"/>
      <c r="O17" s="29"/>
      <c r="P17" s="57"/>
      <c r="Q17" s="57"/>
      <c r="R17" s="57"/>
      <c r="S17" s="29"/>
      <c r="T17" s="57"/>
      <c r="U17" s="57"/>
      <c r="V17" s="57"/>
      <c r="W17" s="59">
        <f t="shared" si="0"/>
        <v>0</v>
      </c>
      <c r="X17" s="28">
        <f t="shared" si="2"/>
        <v>0</v>
      </c>
      <c r="Y17" s="62" t="e">
        <f t="shared" si="1"/>
        <v>#DIV/0!</v>
      </c>
      <c r="Z17" s="57"/>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row>
    <row r="18" spans="1:175" ht="15.75" x14ac:dyDescent="0.25">
      <c r="A18" s="22">
        <v>9</v>
      </c>
      <c r="B18" s="22"/>
      <c r="C18" s="29"/>
      <c r="D18" s="57"/>
      <c r="E18" s="57"/>
      <c r="F18" s="29"/>
      <c r="G18" s="29"/>
      <c r="H18" s="57"/>
      <c r="I18" s="57"/>
      <c r="J18" s="57"/>
      <c r="K18" s="29"/>
      <c r="L18" s="57"/>
      <c r="M18" s="57"/>
      <c r="N18" s="57"/>
      <c r="O18" s="29"/>
      <c r="P18" s="57"/>
      <c r="Q18" s="57"/>
      <c r="R18" s="57"/>
      <c r="S18" s="29"/>
      <c r="T18" s="57"/>
      <c r="U18" s="57"/>
      <c r="V18" s="57"/>
      <c r="W18" s="59">
        <f t="shared" si="0"/>
        <v>0</v>
      </c>
      <c r="X18" s="28">
        <f t="shared" si="2"/>
        <v>0</v>
      </c>
      <c r="Y18" s="62" t="e">
        <f t="shared" si="1"/>
        <v>#DIV/0!</v>
      </c>
      <c r="Z18" s="57"/>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row>
    <row r="19" spans="1:175" ht="15.75" x14ac:dyDescent="0.25">
      <c r="A19" s="22">
        <v>10</v>
      </c>
      <c r="B19" s="22"/>
      <c r="C19" s="29"/>
      <c r="D19" s="57"/>
      <c r="E19" s="57"/>
      <c r="F19" s="29"/>
      <c r="G19" s="29"/>
      <c r="H19" s="57"/>
      <c r="I19" s="57"/>
      <c r="J19" s="57"/>
      <c r="K19" s="29"/>
      <c r="L19" s="57"/>
      <c r="M19" s="57"/>
      <c r="N19" s="57"/>
      <c r="O19" s="29"/>
      <c r="P19" s="57"/>
      <c r="Q19" s="57"/>
      <c r="R19" s="57"/>
      <c r="S19" s="29"/>
      <c r="T19" s="57"/>
      <c r="U19" s="57"/>
      <c r="V19" s="57"/>
      <c r="W19" s="59">
        <f t="shared" si="0"/>
        <v>0</v>
      </c>
      <c r="X19" s="28">
        <f t="shared" si="2"/>
        <v>0</v>
      </c>
      <c r="Y19" s="62" t="e">
        <f t="shared" si="1"/>
        <v>#DIV/0!</v>
      </c>
      <c r="Z19" s="57"/>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row>
    <row r="20" spans="1:175" ht="15.75" x14ac:dyDescent="0.25">
      <c r="A20" s="22">
        <v>11</v>
      </c>
      <c r="B20" s="22"/>
      <c r="C20" s="29"/>
      <c r="D20" s="57"/>
      <c r="E20" s="57"/>
      <c r="F20" s="29"/>
      <c r="G20" s="29"/>
      <c r="H20" s="57"/>
      <c r="I20" s="57"/>
      <c r="J20" s="57"/>
      <c r="K20" s="29"/>
      <c r="L20" s="57"/>
      <c r="M20" s="57"/>
      <c r="N20" s="57"/>
      <c r="O20" s="29"/>
      <c r="P20" s="57"/>
      <c r="Q20" s="57"/>
      <c r="R20" s="57"/>
      <c r="S20" s="29"/>
      <c r="T20" s="57"/>
      <c r="U20" s="57"/>
      <c r="V20" s="57"/>
      <c r="W20" s="59">
        <f t="shared" si="0"/>
        <v>0</v>
      </c>
      <c r="X20" s="28">
        <f t="shared" si="2"/>
        <v>0</v>
      </c>
      <c r="Y20" s="62" t="e">
        <f t="shared" si="1"/>
        <v>#DIV/0!</v>
      </c>
      <c r="Z20" s="57"/>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row>
    <row r="21" spans="1:175" ht="15.75" x14ac:dyDescent="0.25">
      <c r="A21" s="22">
        <v>12</v>
      </c>
      <c r="B21" s="22"/>
      <c r="C21" s="29"/>
      <c r="D21" s="57"/>
      <c r="E21" s="57"/>
      <c r="F21" s="29"/>
      <c r="G21" s="29"/>
      <c r="H21" s="57"/>
      <c r="I21" s="57"/>
      <c r="J21" s="57"/>
      <c r="K21" s="29"/>
      <c r="L21" s="57"/>
      <c r="M21" s="57"/>
      <c r="N21" s="57"/>
      <c r="O21" s="29"/>
      <c r="P21" s="57"/>
      <c r="Q21" s="57"/>
      <c r="R21" s="57"/>
      <c r="S21" s="29"/>
      <c r="T21" s="57"/>
      <c r="U21" s="57"/>
      <c r="V21" s="57"/>
      <c r="W21" s="59">
        <f t="shared" si="0"/>
        <v>0</v>
      </c>
      <c r="X21" s="28">
        <f t="shared" si="2"/>
        <v>0</v>
      </c>
      <c r="Y21" s="62" t="e">
        <f t="shared" si="1"/>
        <v>#DIV/0!</v>
      </c>
      <c r="Z21" s="57"/>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row>
    <row r="22" spans="1:175" ht="15.75" x14ac:dyDescent="0.25">
      <c r="A22" s="22">
        <v>13</v>
      </c>
      <c r="B22" s="22"/>
      <c r="C22" s="29"/>
      <c r="D22" s="57"/>
      <c r="E22" s="57"/>
      <c r="F22" s="29"/>
      <c r="G22" s="29"/>
      <c r="H22" s="57"/>
      <c r="I22" s="57"/>
      <c r="J22" s="57"/>
      <c r="K22" s="29"/>
      <c r="L22" s="57"/>
      <c r="M22" s="57"/>
      <c r="N22" s="57"/>
      <c r="O22" s="29"/>
      <c r="P22" s="57"/>
      <c r="Q22" s="57"/>
      <c r="R22" s="57"/>
      <c r="S22" s="29"/>
      <c r="T22" s="57"/>
      <c r="U22" s="57"/>
      <c r="V22" s="57"/>
      <c r="W22" s="59">
        <f t="shared" si="0"/>
        <v>0</v>
      </c>
      <c r="X22" s="28">
        <f t="shared" si="2"/>
        <v>0</v>
      </c>
      <c r="Y22" s="62" t="e">
        <f t="shared" si="1"/>
        <v>#DIV/0!</v>
      </c>
      <c r="Z22" s="57"/>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row>
    <row r="23" spans="1:175" ht="15.75" x14ac:dyDescent="0.25">
      <c r="A23" s="22">
        <v>14</v>
      </c>
      <c r="B23" s="22"/>
      <c r="C23" s="29"/>
      <c r="D23" s="57"/>
      <c r="E23" s="57"/>
      <c r="F23" s="29"/>
      <c r="G23" s="29"/>
      <c r="H23" s="57"/>
      <c r="I23" s="57"/>
      <c r="J23" s="57"/>
      <c r="K23" s="29"/>
      <c r="L23" s="57"/>
      <c r="M23" s="57"/>
      <c r="N23" s="57"/>
      <c r="O23" s="29"/>
      <c r="P23" s="57"/>
      <c r="Q23" s="57"/>
      <c r="R23" s="57"/>
      <c r="S23" s="29"/>
      <c r="T23" s="57"/>
      <c r="U23" s="57"/>
      <c r="V23" s="57"/>
      <c r="W23" s="59">
        <f t="shared" si="0"/>
        <v>0</v>
      </c>
      <c r="X23" s="28">
        <f t="shared" si="2"/>
        <v>0</v>
      </c>
      <c r="Y23" s="62" t="e">
        <f t="shared" si="1"/>
        <v>#DIV/0!</v>
      </c>
      <c r="Z23" s="57"/>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row>
    <row r="24" spans="1:175" ht="15.75" x14ac:dyDescent="0.25">
      <c r="A24" s="22">
        <v>15</v>
      </c>
      <c r="B24" s="22"/>
      <c r="C24" s="29"/>
      <c r="D24" s="57"/>
      <c r="E24" s="57"/>
      <c r="F24" s="29"/>
      <c r="G24" s="29"/>
      <c r="H24" s="57"/>
      <c r="I24" s="57"/>
      <c r="J24" s="57"/>
      <c r="K24" s="29"/>
      <c r="L24" s="57"/>
      <c r="M24" s="57"/>
      <c r="N24" s="57"/>
      <c r="O24" s="29"/>
      <c r="P24" s="57"/>
      <c r="Q24" s="57"/>
      <c r="R24" s="57"/>
      <c r="S24" s="29"/>
      <c r="T24" s="57"/>
      <c r="U24" s="57"/>
      <c r="V24" s="57"/>
      <c r="W24" s="59">
        <f t="shared" si="0"/>
        <v>0</v>
      </c>
      <c r="X24" s="28">
        <f t="shared" si="2"/>
        <v>0</v>
      </c>
      <c r="Y24" s="62" t="e">
        <f t="shared" si="1"/>
        <v>#DIV/0!</v>
      </c>
      <c r="Z24" s="57"/>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row>
    <row r="25" spans="1:175" ht="15.75" x14ac:dyDescent="0.25">
      <c r="A25" s="22">
        <v>16</v>
      </c>
      <c r="B25" s="22"/>
      <c r="C25" s="29"/>
      <c r="D25" s="57"/>
      <c r="E25" s="57"/>
      <c r="F25" s="29"/>
      <c r="G25" s="29"/>
      <c r="H25" s="57"/>
      <c r="I25" s="57"/>
      <c r="J25" s="57"/>
      <c r="K25" s="29"/>
      <c r="L25" s="57"/>
      <c r="M25" s="57"/>
      <c r="N25" s="57"/>
      <c r="O25" s="29"/>
      <c r="P25" s="57"/>
      <c r="Q25" s="57"/>
      <c r="R25" s="57"/>
      <c r="S25" s="29"/>
      <c r="T25" s="57"/>
      <c r="U25" s="57"/>
      <c r="V25" s="57"/>
      <c r="W25" s="59">
        <f t="shared" si="0"/>
        <v>0</v>
      </c>
      <c r="X25" s="28">
        <f t="shared" si="2"/>
        <v>0</v>
      </c>
      <c r="Y25" s="62" t="e">
        <f t="shared" si="1"/>
        <v>#DIV/0!</v>
      </c>
      <c r="Z25" s="57"/>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row>
    <row r="26" spans="1:175" ht="15.75" x14ac:dyDescent="0.25">
      <c r="A26" s="22">
        <v>17</v>
      </c>
      <c r="B26" s="22"/>
      <c r="C26" s="29"/>
      <c r="D26" s="57"/>
      <c r="E26" s="57"/>
      <c r="F26" s="29"/>
      <c r="G26" s="29"/>
      <c r="H26" s="57"/>
      <c r="I26" s="57"/>
      <c r="J26" s="57"/>
      <c r="K26" s="29"/>
      <c r="L26" s="57"/>
      <c r="M26" s="57"/>
      <c r="N26" s="57"/>
      <c r="O26" s="29"/>
      <c r="P26" s="57"/>
      <c r="Q26" s="57"/>
      <c r="R26" s="57"/>
      <c r="S26" s="29"/>
      <c r="T26" s="57"/>
      <c r="U26" s="57"/>
      <c r="V26" s="57"/>
      <c r="W26" s="59">
        <f t="shared" si="0"/>
        <v>0</v>
      </c>
      <c r="X26" s="28">
        <f t="shared" si="2"/>
        <v>0</v>
      </c>
      <c r="Y26" s="62" t="e">
        <f t="shared" si="1"/>
        <v>#DIV/0!</v>
      </c>
      <c r="Z26" s="57"/>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row>
    <row r="27" spans="1:175" ht="15.75" x14ac:dyDescent="0.25">
      <c r="A27" s="22">
        <v>18</v>
      </c>
      <c r="B27" s="22"/>
      <c r="C27" s="29"/>
      <c r="D27" s="57"/>
      <c r="E27" s="57"/>
      <c r="F27" s="29"/>
      <c r="G27" s="29"/>
      <c r="H27" s="57"/>
      <c r="I27" s="57"/>
      <c r="J27" s="57"/>
      <c r="K27" s="29"/>
      <c r="L27" s="57"/>
      <c r="M27" s="57"/>
      <c r="N27" s="57"/>
      <c r="O27" s="29"/>
      <c r="P27" s="57"/>
      <c r="Q27" s="57"/>
      <c r="R27" s="57"/>
      <c r="S27" s="29"/>
      <c r="T27" s="57"/>
      <c r="U27" s="57"/>
      <c r="V27" s="57"/>
      <c r="W27" s="59">
        <f t="shared" si="0"/>
        <v>0</v>
      </c>
      <c r="X27" s="28">
        <f t="shared" si="2"/>
        <v>0</v>
      </c>
      <c r="Y27" s="62" t="e">
        <f t="shared" si="1"/>
        <v>#DIV/0!</v>
      </c>
      <c r="Z27" s="57"/>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row>
    <row r="28" spans="1:175" ht="15.75" x14ac:dyDescent="0.25">
      <c r="A28" s="22">
        <v>19</v>
      </c>
      <c r="B28" s="22"/>
      <c r="C28" s="29"/>
      <c r="D28" s="57"/>
      <c r="E28" s="57"/>
      <c r="F28" s="29"/>
      <c r="G28" s="29"/>
      <c r="H28" s="57"/>
      <c r="I28" s="57"/>
      <c r="J28" s="57"/>
      <c r="K28" s="29"/>
      <c r="L28" s="57"/>
      <c r="M28" s="57"/>
      <c r="N28" s="57"/>
      <c r="O28" s="29"/>
      <c r="P28" s="57"/>
      <c r="Q28" s="57"/>
      <c r="R28" s="57"/>
      <c r="S28" s="29"/>
      <c r="T28" s="57"/>
      <c r="U28" s="57"/>
      <c r="V28" s="57"/>
      <c r="W28" s="59">
        <f t="shared" si="0"/>
        <v>0</v>
      </c>
      <c r="X28" s="28">
        <f t="shared" si="2"/>
        <v>0</v>
      </c>
      <c r="Y28" s="62" t="e">
        <f t="shared" si="1"/>
        <v>#DIV/0!</v>
      </c>
      <c r="Z28" s="57"/>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row>
    <row r="29" spans="1:175" ht="15.75" x14ac:dyDescent="0.25">
      <c r="A29" s="22">
        <v>20</v>
      </c>
      <c r="B29" s="22"/>
      <c r="C29" s="29"/>
      <c r="D29" s="57"/>
      <c r="E29" s="57"/>
      <c r="F29" s="29"/>
      <c r="G29" s="29"/>
      <c r="H29" s="57"/>
      <c r="I29" s="57"/>
      <c r="J29" s="57"/>
      <c r="K29" s="29"/>
      <c r="L29" s="57"/>
      <c r="M29" s="57"/>
      <c r="N29" s="57"/>
      <c r="O29" s="29"/>
      <c r="P29" s="57"/>
      <c r="Q29" s="57"/>
      <c r="R29" s="57"/>
      <c r="S29" s="29"/>
      <c r="T29" s="57"/>
      <c r="U29" s="57"/>
      <c r="V29" s="57"/>
      <c r="W29" s="59">
        <f t="shared" si="0"/>
        <v>0</v>
      </c>
      <c r="X29" s="28">
        <f t="shared" si="2"/>
        <v>0</v>
      </c>
      <c r="Y29" s="62" t="e">
        <f t="shared" si="1"/>
        <v>#DIV/0!</v>
      </c>
      <c r="Z29" s="57"/>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row>
    <row r="30" spans="1:175" ht="15.75" x14ac:dyDescent="0.25">
      <c r="A30" s="22">
        <v>21</v>
      </c>
      <c r="B30" s="22"/>
      <c r="C30" s="29"/>
      <c r="D30" s="57"/>
      <c r="E30" s="57"/>
      <c r="F30" s="29"/>
      <c r="G30" s="29"/>
      <c r="H30" s="57"/>
      <c r="I30" s="57"/>
      <c r="J30" s="57"/>
      <c r="K30" s="29"/>
      <c r="L30" s="57"/>
      <c r="M30" s="57"/>
      <c r="N30" s="57"/>
      <c r="O30" s="29"/>
      <c r="P30" s="57"/>
      <c r="Q30" s="57"/>
      <c r="R30" s="57"/>
      <c r="S30" s="29"/>
      <c r="T30" s="57"/>
      <c r="U30" s="57"/>
      <c r="V30" s="57"/>
      <c r="W30" s="59">
        <f t="shared" si="0"/>
        <v>0</v>
      </c>
      <c r="X30" s="28">
        <f t="shared" si="2"/>
        <v>0</v>
      </c>
      <c r="Y30" s="62" t="e">
        <f t="shared" si="1"/>
        <v>#DIV/0!</v>
      </c>
      <c r="Z30" s="57"/>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row>
    <row r="31" spans="1:175" ht="15.75" x14ac:dyDescent="0.25">
      <c r="A31" s="22">
        <v>22</v>
      </c>
      <c r="B31" s="22"/>
      <c r="C31" s="29"/>
      <c r="D31" s="57"/>
      <c r="E31" s="57"/>
      <c r="F31" s="29"/>
      <c r="G31" s="29"/>
      <c r="H31" s="57"/>
      <c r="I31" s="57"/>
      <c r="J31" s="57"/>
      <c r="K31" s="29"/>
      <c r="L31" s="57"/>
      <c r="M31" s="57"/>
      <c r="N31" s="57"/>
      <c r="O31" s="29"/>
      <c r="P31" s="57"/>
      <c r="Q31" s="57"/>
      <c r="R31" s="57"/>
      <c r="S31" s="29"/>
      <c r="T31" s="57"/>
      <c r="U31" s="57"/>
      <c r="V31" s="57"/>
      <c r="W31" s="59">
        <f t="shared" si="0"/>
        <v>0</v>
      </c>
      <c r="X31" s="28">
        <f t="shared" si="2"/>
        <v>0</v>
      </c>
      <c r="Y31" s="62" t="e">
        <f t="shared" si="1"/>
        <v>#DIV/0!</v>
      </c>
      <c r="Z31" s="57"/>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row>
    <row r="32" spans="1:175" ht="15.75" x14ac:dyDescent="0.25">
      <c r="A32" s="22">
        <v>23</v>
      </c>
      <c r="B32" s="22"/>
      <c r="C32" s="29"/>
      <c r="D32" s="57"/>
      <c r="E32" s="57"/>
      <c r="F32" s="29"/>
      <c r="G32" s="29"/>
      <c r="H32" s="57"/>
      <c r="I32" s="57"/>
      <c r="J32" s="57"/>
      <c r="K32" s="29"/>
      <c r="L32" s="57"/>
      <c r="M32" s="57"/>
      <c r="N32" s="57"/>
      <c r="O32" s="29"/>
      <c r="P32" s="57"/>
      <c r="Q32" s="57"/>
      <c r="R32" s="57"/>
      <c r="S32" s="29"/>
      <c r="T32" s="57"/>
      <c r="U32" s="57"/>
      <c r="V32" s="57"/>
      <c r="W32" s="59">
        <f t="shared" si="0"/>
        <v>0</v>
      </c>
      <c r="X32" s="28">
        <f t="shared" si="2"/>
        <v>0</v>
      </c>
      <c r="Y32" s="62" t="e">
        <f t="shared" si="1"/>
        <v>#DIV/0!</v>
      </c>
      <c r="Z32" s="57"/>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row>
    <row r="33" spans="1:175" ht="15.75" x14ac:dyDescent="0.25">
      <c r="A33" s="22">
        <v>24</v>
      </c>
      <c r="B33" s="22"/>
      <c r="C33" s="29"/>
      <c r="D33" s="57"/>
      <c r="E33" s="57"/>
      <c r="F33" s="29"/>
      <c r="G33" s="29"/>
      <c r="H33" s="57"/>
      <c r="I33" s="57"/>
      <c r="J33" s="57"/>
      <c r="K33" s="29"/>
      <c r="L33" s="57"/>
      <c r="M33" s="57"/>
      <c r="N33" s="57"/>
      <c r="O33" s="29"/>
      <c r="P33" s="57"/>
      <c r="Q33" s="57"/>
      <c r="R33" s="57"/>
      <c r="S33" s="29"/>
      <c r="T33" s="57"/>
      <c r="U33" s="57"/>
      <c r="V33" s="57"/>
      <c r="W33" s="59">
        <f t="shared" si="0"/>
        <v>0</v>
      </c>
      <c r="X33" s="28">
        <f t="shared" si="2"/>
        <v>0</v>
      </c>
      <c r="Y33" s="62" t="e">
        <f t="shared" si="1"/>
        <v>#DIV/0!</v>
      </c>
      <c r="Z33" s="57"/>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row>
    <row r="34" spans="1:175" ht="15.75" x14ac:dyDescent="0.25">
      <c r="A34" s="22">
        <v>25</v>
      </c>
      <c r="B34" s="22"/>
      <c r="C34" s="29"/>
      <c r="D34" s="57"/>
      <c r="E34" s="57"/>
      <c r="F34" s="29"/>
      <c r="G34" s="29"/>
      <c r="H34" s="57"/>
      <c r="I34" s="57"/>
      <c r="J34" s="57"/>
      <c r="K34" s="29"/>
      <c r="L34" s="57"/>
      <c r="M34" s="57"/>
      <c r="N34" s="57"/>
      <c r="O34" s="29"/>
      <c r="P34" s="57"/>
      <c r="Q34" s="57"/>
      <c r="R34" s="57"/>
      <c r="S34" s="29"/>
      <c r="T34" s="57"/>
      <c r="U34" s="57"/>
      <c r="V34" s="57"/>
      <c r="W34" s="59">
        <f t="shared" si="0"/>
        <v>0</v>
      </c>
      <c r="X34" s="28">
        <f t="shared" si="2"/>
        <v>0</v>
      </c>
      <c r="Y34" s="62" t="e">
        <f t="shared" si="1"/>
        <v>#DIV/0!</v>
      </c>
      <c r="Z34" s="57"/>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row>
    <row r="35" spans="1:175" ht="15.75" x14ac:dyDescent="0.25">
      <c r="A35" s="22">
        <v>26</v>
      </c>
      <c r="B35" s="22"/>
      <c r="C35" s="29"/>
      <c r="D35" s="57"/>
      <c r="E35" s="57"/>
      <c r="F35" s="29"/>
      <c r="G35" s="29"/>
      <c r="H35" s="57"/>
      <c r="I35" s="57"/>
      <c r="J35" s="57"/>
      <c r="K35" s="29"/>
      <c r="L35" s="57"/>
      <c r="M35" s="57"/>
      <c r="N35" s="57"/>
      <c r="O35" s="29"/>
      <c r="P35" s="57"/>
      <c r="Q35" s="57"/>
      <c r="R35" s="57"/>
      <c r="S35" s="29"/>
      <c r="T35" s="57"/>
      <c r="U35" s="57"/>
      <c r="V35" s="57"/>
      <c r="W35" s="59">
        <f t="shared" si="0"/>
        <v>0</v>
      </c>
      <c r="X35" s="28">
        <f t="shared" si="2"/>
        <v>0</v>
      </c>
      <c r="Y35" s="62" t="e">
        <f t="shared" si="1"/>
        <v>#DIV/0!</v>
      </c>
      <c r="Z35" s="57"/>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row>
    <row r="36" spans="1:175" ht="15.75" x14ac:dyDescent="0.25">
      <c r="A36" s="22">
        <v>27</v>
      </c>
      <c r="B36" s="22"/>
      <c r="C36" s="29"/>
      <c r="D36" s="57"/>
      <c r="E36" s="57"/>
      <c r="F36" s="29"/>
      <c r="G36" s="29"/>
      <c r="H36" s="57"/>
      <c r="I36" s="57"/>
      <c r="J36" s="57"/>
      <c r="K36" s="29"/>
      <c r="L36" s="57"/>
      <c r="M36" s="57"/>
      <c r="N36" s="57"/>
      <c r="O36" s="29"/>
      <c r="P36" s="57"/>
      <c r="Q36" s="57"/>
      <c r="R36" s="57"/>
      <c r="S36" s="29"/>
      <c r="T36" s="57"/>
      <c r="U36" s="57"/>
      <c r="V36" s="57"/>
      <c r="W36" s="59">
        <f t="shared" si="0"/>
        <v>0</v>
      </c>
      <c r="X36" s="28">
        <f t="shared" si="2"/>
        <v>0</v>
      </c>
      <c r="Y36" s="62" t="e">
        <f t="shared" si="1"/>
        <v>#DIV/0!</v>
      </c>
      <c r="Z36" s="57"/>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row>
    <row r="37" spans="1:175" ht="15.75" x14ac:dyDescent="0.25">
      <c r="A37" s="22">
        <v>28</v>
      </c>
      <c r="B37" s="22"/>
      <c r="C37" s="29"/>
      <c r="D37" s="57"/>
      <c r="E37" s="57"/>
      <c r="F37" s="29"/>
      <c r="G37" s="29"/>
      <c r="H37" s="57"/>
      <c r="I37" s="57"/>
      <c r="J37" s="57"/>
      <c r="K37" s="29"/>
      <c r="L37" s="57"/>
      <c r="M37" s="57"/>
      <c r="N37" s="57"/>
      <c r="O37" s="29"/>
      <c r="P37" s="57"/>
      <c r="Q37" s="57"/>
      <c r="R37" s="57"/>
      <c r="S37" s="29"/>
      <c r="T37" s="57"/>
      <c r="U37" s="57"/>
      <c r="V37" s="57"/>
      <c r="W37" s="59">
        <f t="shared" si="0"/>
        <v>0</v>
      </c>
      <c r="X37" s="28">
        <f t="shared" si="2"/>
        <v>0</v>
      </c>
      <c r="Y37" s="62" t="e">
        <f t="shared" si="1"/>
        <v>#DIV/0!</v>
      </c>
      <c r="Z37" s="57"/>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row>
    <row r="38" spans="1:175" ht="15.75" x14ac:dyDescent="0.25">
      <c r="A38" s="22">
        <v>29</v>
      </c>
      <c r="B38" s="22"/>
      <c r="C38" s="29"/>
      <c r="D38" s="57"/>
      <c r="E38" s="57"/>
      <c r="F38" s="29"/>
      <c r="G38" s="29"/>
      <c r="H38" s="57"/>
      <c r="I38" s="57"/>
      <c r="J38" s="57"/>
      <c r="K38" s="29"/>
      <c r="L38" s="57"/>
      <c r="M38" s="57"/>
      <c r="N38" s="57"/>
      <c r="O38" s="29"/>
      <c r="P38" s="57"/>
      <c r="Q38" s="57"/>
      <c r="R38" s="57"/>
      <c r="S38" s="29"/>
      <c r="T38" s="57"/>
      <c r="U38" s="57"/>
      <c r="V38" s="57"/>
      <c r="W38" s="59">
        <f t="shared" si="0"/>
        <v>0</v>
      </c>
      <c r="X38" s="28">
        <f t="shared" si="2"/>
        <v>0</v>
      </c>
      <c r="Y38" s="62" t="e">
        <f t="shared" si="1"/>
        <v>#DIV/0!</v>
      </c>
      <c r="Z38" s="57"/>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row>
    <row r="39" spans="1:175" ht="15.75" x14ac:dyDescent="0.25">
      <c r="A39" s="22">
        <v>30</v>
      </c>
      <c r="B39" s="22"/>
      <c r="C39" s="29"/>
      <c r="D39" s="57"/>
      <c r="E39" s="57"/>
      <c r="F39" s="29"/>
      <c r="G39" s="29"/>
      <c r="H39" s="57"/>
      <c r="I39" s="57"/>
      <c r="J39" s="57"/>
      <c r="K39" s="29"/>
      <c r="L39" s="57"/>
      <c r="M39" s="57"/>
      <c r="N39" s="57"/>
      <c r="O39" s="29"/>
      <c r="P39" s="57"/>
      <c r="Q39" s="57"/>
      <c r="R39" s="57"/>
      <c r="S39" s="29"/>
      <c r="T39" s="57"/>
      <c r="U39" s="57"/>
      <c r="V39" s="57"/>
      <c r="W39" s="59">
        <f t="shared" si="0"/>
        <v>0</v>
      </c>
      <c r="X39" s="28">
        <f t="shared" si="2"/>
        <v>0</v>
      </c>
      <c r="Y39" s="62" t="e">
        <f t="shared" si="1"/>
        <v>#DIV/0!</v>
      </c>
      <c r="Z39" s="57"/>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row>
    <row r="40" spans="1:175" ht="15.75" x14ac:dyDescent="0.25">
      <c r="A40" s="22">
        <v>31</v>
      </c>
      <c r="B40" s="22"/>
      <c r="C40" s="29"/>
      <c r="D40" s="57"/>
      <c r="E40" s="57"/>
      <c r="F40" s="29"/>
      <c r="G40" s="29"/>
      <c r="H40" s="57"/>
      <c r="I40" s="57"/>
      <c r="J40" s="57"/>
      <c r="K40" s="29"/>
      <c r="L40" s="57"/>
      <c r="M40" s="57"/>
      <c r="N40" s="57"/>
      <c r="O40" s="29"/>
      <c r="P40" s="57"/>
      <c r="Q40" s="57"/>
      <c r="R40" s="57"/>
      <c r="S40" s="29"/>
      <c r="T40" s="57"/>
      <c r="U40" s="57"/>
      <c r="V40" s="57"/>
      <c r="W40" s="59">
        <f t="shared" si="0"/>
        <v>0</v>
      </c>
      <c r="X40" s="28">
        <f t="shared" si="2"/>
        <v>0</v>
      </c>
      <c r="Y40" s="62" t="e">
        <f t="shared" si="1"/>
        <v>#DIV/0!</v>
      </c>
      <c r="Z40" s="57"/>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row>
    <row r="41" spans="1:175" ht="15.75" x14ac:dyDescent="0.25">
      <c r="A41" s="22">
        <v>32</v>
      </c>
      <c r="B41" s="22"/>
      <c r="C41" s="29"/>
      <c r="D41" s="57"/>
      <c r="E41" s="57"/>
      <c r="F41" s="29"/>
      <c r="G41" s="29"/>
      <c r="H41" s="57"/>
      <c r="I41" s="57"/>
      <c r="J41" s="57"/>
      <c r="K41" s="29"/>
      <c r="L41" s="57"/>
      <c r="M41" s="57"/>
      <c r="N41" s="57"/>
      <c r="O41" s="29"/>
      <c r="P41" s="57"/>
      <c r="Q41" s="57"/>
      <c r="R41" s="57"/>
      <c r="S41" s="29"/>
      <c r="T41" s="57"/>
      <c r="U41" s="57"/>
      <c r="V41" s="57"/>
      <c r="W41" s="59">
        <f t="shared" si="0"/>
        <v>0</v>
      </c>
      <c r="X41" s="28">
        <f t="shared" si="2"/>
        <v>0</v>
      </c>
      <c r="Y41" s="62" t="e">
        <f t="shared" si="1"/>
        <v>#DIV/0!</v>
      </c>
      <c r="Z41" s="57"/>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row>
    <row r="42" spans="1:175" ht="15.75" x14ac:dyDescent="0.25">
      <c r="A42" s="22">
        <v>33</v>
      </c>
      <c r="B42" s="22"/>
      <c r="C42" s="29"/>
      <c r="D42" s="57"/>
      <c r="E42" s="57"/>
      <c r="F42" s="29"/>
      <c r="G42" s="29"/>
      <c r="H42" s="57"/>
      <c r="I42" s="57"/>
      <c r="J42" s="57"/>
      <c r="K42" s="29"/>
      <c r="L42" s="57"/>
      <c r="M42" s="57"/>
      <c r="N42" s="57"/>
      <c r="O42" s="29"/>
      <c r="P42" s="57"/>
      <c r="Q42" s="57"/>
      <c r="R42" s="57"/>
      <c r="S42" s="29"/>
      <c r="T42" s="57"/>
      <c r="U42" s="57"/>
      <c r="V42" s="57"/>
      <c r="W42" s="59">
        <f t="shared" si="0"/>
        <v>0</v>
      </c>
      <c r="X42" s="28">
        <f t="shared" si="2"/>
        <v>0</v>
      </c>
      <c r="Y42" s="62" t="e">
        <f t="shared" si="1"/>
        <v>#DIV/0!</v>
      </c>
      <c r="Z42" s="57"/>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row>
    <row r="43" spans="1:175" ht="15.75" x14ac:dyDescent="0.25">
      <c r="A43" s="22">
        <v>34</v>
      </c>
      <c r="B43" s="22"/>
      <c r="C43" s="29"/>
      <c r="D43" s="57"/>
      <c r="E43" s="57"/>
      <c r="F43" s="29"/>
      <c r="G43" s="29"/>
      <c r="H43" s="57"/>
      <c r="I43" s="57"/>
      <c r="J43" s="57"/>
      <c r="K43" s="29"/>
      <c r="L43" s="57"/>
      <c r="M43" s="57"/>
      <c r="N43" s="57"/>
      <c r="O43" s="29"/>
      <c r="P43" s="57"/>
      <c r="Q43" s="57"/>
      <c r="R43" s="57"/>
      <c r="S43" s="29"/>
      <c r="T43" s="57"/>
      <c r="U43" s="57"/>
      <c r="V43" s="57"/>
      <c r="W43" s="59">
        <f t="shared" si="0"/>
        <v>0</v>
      </c>
      <c r="X43" s="28">
        <f t="shared" si="2"/>
        <v>0</v>
      </c>
      <c r="Y43" s="62" t="e">
        <f t="shared" si="1"/>
        <v>#DIV/0!</v>
      </c>
      <c r="Z43" s="57"/>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row>
    <row r="44" spans="1:175" ht="15.75" x14ac:dyDescent="0.25">
      <c r="A44" s="22">
        <v>35</v>
      </c>
      <c r="B44" s="22"/>
      <c r="C44" s="29"/>
      <c r="D44" s="57"/>
      <c r="E44" s="57"/>
      <c r="F44" s="29"/>
      <c r="G44" s="29"/>
      <c r="H44" s="57"/>
      <c r="I44" s="57"/>
      <c r="J44" s="57"/>
      <c r="K44" s="29"/>
      <c r="L44" s="57"/>
      <c r="M44" s="57"/>
      <c r="N44" s="57"/>
      <c r="O44" s="29"/>
      <c r="P44" s="57"/>
      <c r="Q44" s="57"/>
      <c r="R44" s="57"/>
      <c r="S44" s="29"/>
      <c r="T44" s="57"/>
      <c r="U44" s="57"/>
      <c r="V44" s="57"/>
      <c r="W44" s="59">
        <f t="shared" si="0"/>
        <v>0</v>
      </c>
      <c r="X44" s="28">
        <f t="shared" si="2"/>
        <v>0</v>
      </c>
      <c r="Y44" s="62" t="e">
        <f t="shared" si="1"/>
        <v>#DIV/0!</v>
      </c>
      <c r="Z44" s="57"/>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row>
    <row r="45" spans="1:175" ht="15.75" x14ac:dyDescent="0.25">
      <c r="A45" s="22">
        <v>36</v>
      </c>
      <c r="B45" s="22"/>
      <c r="C45" s="29"/>
      <c r="D45" s="57"/>
      <c r="E45" s="57"/>
      <c r="F45" s="29"/>
      <c r="G45" s="29"/>
      <c r="H45" s="57"/>
      <c r="I45" s="57"/>
      <c r="J45" s="57"/>
      <c r="K45" s="29"/>
      <c r="L45" s="57"/>
      <c r="M45" s="57"/>
      <c r="N45" s="57"/>
      <c r="O45" s="29"/>
      <c r="P45" s="57"/>
      <c r="Q45" s="57"/>
      <c r="R45" s="57"/>
      <c r="S45" s="29"/>
      <c r="T45" s="57"/>
      <c r="U45" s="57"/>
      <c r="V45" s="57"/>
      <c r="W45" s="59">
        <f t="shared" si="0"/>
        <v>0</v>
      </c>
      <c r="X45" s="28">
        <f t="shared" si="2"/>
        <v>0</v>
      </c>
      <c r="Y45" s="62" t="e">
        <f t="shared" si="1"/>
        <v>#DIV/0!</v>
      </c>
      <c r="Z45" s="57"/>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row>
    <row r="46" spans="1:175" ht="15.75" x14ac:dyDescent="0.25">
      <c r="A46" s="22">
        <v>37</v>
      </c>
      <c r="B46" s="22"/>
      <c r="C46" s="29"/>
      <c r="D46" s="57"/>
      <c r="E46" s="57"/>
      <c r="F46" s="29"/>
      <c r="G46" s="29"/>
      <c r="H46" s="57"/>
      <c r="I46" s="57"/>
      <c r="J46" s="57"/>
      <c r="K46" s="29"/>
      <c r="L46" s="57"/>
      <c r="M46" s="57"/>
      <c r="N46" s="57"/>
      <c r="O46" s="29"/>
      <c r="P46" s="57"/>
      <c r="Q46" s="57"/>
      <c r="R46" s="57"/>
      <c r="S46" s="29"/>
      <c r="T46" s="57"/>
      <c r="U46" s="57"/>
      <c r="V46" s="57"/>
      <c r="W46" s="59">
        <f t="shared" si="0"/>
        <v>0</v>
      </c>
      <c r="X46" s="28">
        <f t="shared" si="2"/>
        <v>0</v>
      </c>
      <c r="Y46" s="62" t="e">
        <f t="shared" si="1"/>
        <v>#DIV/0!</v>
      </c>
      <c r="Z46" s="57"/>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row>
    <row r="47" spans="1:175" ht="15.75" x14ac:dyDescent="0.25">
      <c r="A47" s="22">
        <v>38</v>
      </c>
      <c r="B47" s="22"/>
      <c r="C47" s="29"/>
      <c r="D47" s="57"/>
      <c r="E47" s="57"/>
      <c r="F47" s="29"/>
      <c r="G47" s="29"/>
      <c r="H47" s="57"/>
      <c r="I47" s="57"/>
      <c r="J47" s="57"/>
      <c r="K47" s="29"/>
      <c r="L47" s="57"/>
      <c r="M47" s="57"/>
      <c r="N47" s="57"/>
      <c r="O47" s="29"/>
      <c r="P47" s="57"/>
      <c r="Q47" s="57"/>
      <c r="R47" s="57"/>
      <c r="S47" s="29"/>
      <c r="T47" s="57"/>
      <c r="U47" s="57"/>
      <c r="V47" s="57"/>
      <c r="W47" s="59">
        <f t="shared" si="0"/>
        <v>0</v>
      </c>
      <c r="X47" s="28">
        <f t="shared" si="2"/>
        <v>0</v>
      </c>
      <c r="Y47" s="62" t="e">
        <f t="shared" si="1"/>
        <v>#DIV/0!</v>
      </c>
      <c r="Z47" s="57"/>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row>
    <row r="48" spans="1:175" ht="15.75" x14ac:dyDescent="0.25">
      <c r="A48" s="22">
        <v>39</v>
      </c>
      <c r="B48" s="22"/>
      <c r="C48" s="29"/>
      <c r="D48" s="57"/>
      <c r="E48" s="57"/>
      <c r="F48" s="29"/>
      <c r="G48" s="29"/>
      <c r="H48" s="57"/>
      <c r="I48" s="57"/>
      <c r="J48" s="57"/>
      <c r="K48" s="29"/>
      <c r="L48" s="57"/>
      <c r="M48" s="57"/>
      <c r="N48" s="57"/>
      <c r="O48" s="29"/>
      <c r="P48" s="57"/>
      <c r="Q48" s="57"/>
      <c r="R48" s="57"/>
      <c r="S48" s="29"/>
      <c r="T48" s="57"/>
      <c r="U48" s="57"/>
      <c r="V48" s="57"/>
      <c r="W48" s="59">
        <f t="shared" si="0"/>
        <v>0</v>
      </c>
      <c r="X48" s="28">
        <f t="shared" si="2"/>
        <v>0</v>
      </c>
      <c r="Y48" s="62" t="e">
        <f t="shared" si="1"/>
        <v>#DIV/0!</v>
      </c>
      <c r="Z48" s="57"/>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row>
    <row r="49" spans="1:175" ht="15.75" x14ac:dyDescent="0.25">
      <c r="A49" s="22">
        <v>40</v>
      </c>
      <c r="B49" s="22"/>
      <c r="C49" s="29"/>
      <c r="D49" s="57"/>
      <c r="E49" s="57"/>
      <c r="F49" s="29"/>
      <c r="G49" s="29"/>
      <c r="H49" s="57"/>
      <c r="I49" s="57"/>
      <c r="J49" s="57"/>
      <c r="K49" s="29"/>
      <c r="L49" s="57"/>
      <c r="M49" s="57"/>
      <c r="N49" s="57"/>
      <c r="O49" s="29"/>
      <c r="P49" s="57"/>
      <c r="Q49" s="57"/>
      <c r="R49" s="57"/>
      <c r="S49" s="29"/>
      <c r="T49" s="57"/>
      <c r="U49" s="57"/>
      <c r="V49" s="57"/>
      <c r="W49" s="59">
        <f t="shared" si="0"/>
        <v>0</v>
      </c>
      <c r="X49" s="28">
        <f t="shared" si="2"/>
        <v>0</v>
      </c>
      <c r="Y49" s="62" t="e">
        <f t="shared" si="1"/>
        <v>#DIV/0!</v>
      </c>
      <c r="Z49" s="57"/>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row>
    <row r="50" spans="1:175" ht="15.75" x14ac:dyDescent="0.25">
      <c r="A50" s="22">
        <v>41</v>
      </c>
      <c r="B50" s="22"/>
      <c r="C50" s="29"/>
      <c r="D50" s="57"/>
      <c r="E50" s="57"/>
      <c r="F50" s="29"/>
      <c r="G50" s="29"/>
      <c r="H50" s="57"/>
      <c r="I50" s="57"/>
      <c r="J50" s="57"/>
      <c r="K50" s="29"/>
      <c r="L50" s="57"/>
      <c r="M50" s="57"/>
      <c r="N50" s="57"/>
      <c r="O50" s="29"/>
      <c r="P50" s="57"/>
      <c r="Q50" s="57"/>
      <c r="R50" s="57"/>
      <c r="S50" s="29"/>
      <c r="T50" s="57"/>
      <c r="U50" s="57"/>
      <c r="V50" s="57"/>
      <c r="W50" s="59">
        <f t="shared" si="0"/>
        <v>0</v>
      </c>
      <c r="X50" s="28">
        <f t="shared" si="2"/>
        <v>0</v>
      </c>
      <c r="Y50" s="62" t="e">
        <f t="shared" si="1"/>
        <v>#DIV/0!</v>
      </c>
      <c r="Z50" s="57"/>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row>
    <row r="51" spans="1:175" ht="15.75" x14ac:dyDescent="0.25">
      <c r="A51" s="22">
        <v>42</v>
      </c>
      <c r="B51" s="22"/>
      <c r="C51" s="29"/>
      <c r="D51" s="57"/>
      <c r="E51" s="57"/>
      <c r="F51" s="29"/>
      <c r="G51" s="29"/>
      <c r="H51" s="57"/>
      <c r="I51" s="57"/>
      <c r="J51" s="57"/>
      <c r="K51" s="29"/>
      <c r="L51" s="57"/>
      <c r="M51" s="57"/>
      <c r="N51" s="57"/>
      <c r="O51" s="29"/>
      <c r="P51" s="57"/>
      <c r="Q51" s="57"/>
      <c r="R51" s="57"/>
      <c r="S51" s="29"/>
      <c r="T51" s="57"/>
      <c r="U51" s="57"/>
      <c r="V51" s="57"/>
      <c r="W51" s="59">
        <f t="shared" si="0"/>
        <v>0</v>
      </c>
      <c r="X51" s="28">
        <f t="shared" si="2"/>
        <v>0</v>
      </c>
      <c r="Y51" s="62" t="e">
        <f t="shared" si="1"/>
        <v>#DIV/0!</v>
      </c>
      <c r="Z51" s="57"/>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row>
    <row r="52" spans="1:175" ht="15.75" x14ac:dyDescent="0.25">
      <c r="A52" s="22">
        <v>43</v>
      </c>
      <c r="B52" s="22"/>
      <c r="C52" s="29"/>
      <c r="D52" s="57"/>
      <c r="E52" s="57"/>
      <c r="F52" s="29"/>
      <c r="G52" s="29"/>
      <c r="H52" s="57"/>
      <c r="I52" s="57"/>
      <c r="J52" s="57"/>
      <c r="K52" s="29"/>
      <c r="L52" s="57"/>
      <c r="M52" s="57"/>
      <c r="N52" s="57"/>
      <c r="O52" s="29"/>
      <c r="P52" s="57"/>
      <c r="Q52" s="57"/>
      <c r="R52" s="57"/>
      <c r="S52" s="29"/>
      <c r="T52" s="57"/>
      <c r="U52" s="57"/>
      <c r="V52" s="57"/>
      <c r="W52" s="59">
        <f t="shared" si="0"/>
        <v>0</v>
      </c>
      <c r="X52" s="28">
        <f t="shared" si="2"/>
        <v>0</v>
      </c>
      <c r="Y52" s="62" t="e">
        <f t="shared" si="1"/>
        <v>#DIV/0!</v>
      </c>
      <c r="Z52" s="57"/>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row>
    <row r="53" spans="1:175" ht="15.75" x14ac:dyDescent="0.25">
      <c r="A53" s="22">
        <v>44</v>
      </c>
      <c r="B53" s="22"/>
      <c r="C53" s="29"/>
      <c r="D53" s="57"/>
      <c r="E53" s="57"/>
      <c r="F53" s="29"/>
      <c r="G53" s="29"/>
      <c r="H53" s="57"/>
      <c r="I53" s="57"/>
      <c r="J53" s="57"/>
      <c r="K53" s="29"/>
      <c r="L53" s="57"/>
      <c r="M53" s="57"/>
      <c r="N53" s="57"/>
      <c r="O53" s="29"/>
      <c r="P53" s="57"/>
      <c r="Q53" s="57"/>
      <c r="R53" s="57"/>
      <c r="S53" s="29"/>
      <c r="T53" s="57"/>
      <c r="U53" s="57"/>
      <c r="V53" s="57"/>
      <c r="W53" s="59">
        <f t="shared" si="0"/>
        <v>0</v>
      </c>
      <c r="X53" s="28">
        <f t="shared" si="2"/>
        <v>0</v>
      </c>
      <c r="Y53" s="62" t="e">
        <f t="shared" si="1"/>
        <v>#DIV/0!</v>
      </c>
      <c r="Z53" s="57"/>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row>
    <row r="54" spans="1:175" ht="15.75" x14ac:dyDescent="0.25">
      <c r="A54" s="22">
        <v>45</v>
      </c>
      <c r="B54" s="22"/>
      <c r="C54" s="29"/>
      <c r="D54" s="57"/>
      <c r="E54" s="57"/>
      <c r="F54" s="29"/>
      <c r="G54" s="29"/>
      <c r="H54" s="57"/>
      <c r="I54" s="57"/>
      <c r="J54" s="57"/>
      <c r="K54" s="29"/>
      <c r="L54" s="57"/>
      <c r="M54" s="57"/>
      <c r="N54" s="57"/>
      <c r="O54" s="29"/>
      <c r="P54" s="57"/>
      <c r="Q54" s="57"/>
      <c r="R54" s="57"/>
      <c r="S54" s="29"/>
      <c r="T54" s="57"/>
      <c r="U54" s="57"/>
      <c r="V54" s="57"/>
      <c r="W54" s="59">
        <f t="shared" si="0"/>
        <v>0</v>
      </c>
      <c r="X54" s="28">
        <f t="shared" si="2"/>
        <v>0</v>
      </c>
      <c r="Y54" s="62" t="e">
        <f t="shared" si="1"/>
        <v>#DIV/0!</v>
      </c>
      <c r="Z54" s="57"/>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row>
    <row r="55" spans="1:175" ht="15.75" x14ac:dyDescent="0.25">
      <c r="A55" s="22">
        <v>46</v>
      </c>
      <c r="B55" s="22"/>
      <c r="C55" s="29"/>
      <c r="D55" s="57"/>
      <c r="E55" s="57"/>
      <c r="F55" s="29"/>
      <c r="G55" s="29"/>
      <c r="H55" s="57"/>
      <c r="I55" s="57"/>
      <c r="J55" s="57"/>
      <c r="K55" s="29"/>
      <c r="L55" s="57"/>
      <c r="M55" s="57"/>
      <c r="N55" s="57"/>
      <c r="O55" s="29"/>
      <c r="P55" s="57"/>
      <c r="Q55" s="57"/>
      <c r="R55" s="57"/>
      <c r="S55" s="29"/>
      <c r="T55" s="57"/>
      <c r="U55" s="57"/>
      <c r="V55" s="57"/>
      <c r="W55" s="59">
        <f t="shared" si="0"/>
        <v>0</v>
      </c>
      <c r="X55" s="28">
        <f t="shared" si="2"/>
        <v>0</v>
      </c>
      <c r="Y55" s="62" t="e">
        <f t="shared" si="1"/>
        <v>#DIV/0!</v>
      </c>
      <c r="Z55" s="57"/>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row>
    <row r="56" spans="1:175" ht="15.75" x14ac:dyDescent="0.25">
      <c r="A56" s="22">
        <v>47</v>
      </c>
      <c r="B56" s="22"/>
      <c r="C56" s="29"/>
      <c r="D56" s="57"/>
      <c r="E56" s="57"/>
      <c r="F56" s="29"/>
      <c r="G56" s="29"/>
      <c r="H56" s="57"/>
      <c r="I56" s="57"/>
      <c r="J56" s="57"/>
      <c r="K56" s="29"/>
      <c r="L56" s="57"/>
      <c r="M56" s="57"/>
      <c r="N56" s="57"/>
      <c r="O56" s="29"/>
      <c r="P56" s="57"/>
      <c r="Q56" s="57"/>
      <c r="R56" s="57"/>
      <c r="S56" s="29"/>
      <c r="T56" s="57"/>
      <c r="U56" s="57"/>
      <c r="V56" s="57"/>
      <c r="W56" s="59">
        <f t="shared" si="0"/>
        <v>0</v>
      </c>
      <c r="X56" s="28">
        <f t="shared" si="2"/>
        <v>0</v>
      </c>
      <c r="Y56" s="62" t="e">
        <f t="shared" si="1"/>
        <v>#DIV/0!</v>
      </c>
      <c r="Z56" s="57"/>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row>
    <row r="57" spans="1:175" ht="15.75" x14ac:dyDescent="0.25">
      <c r="A57" s="22">
        <v>48</v>
      </c>
      <c r="B57" s="22"/>
      <c r="C57" s="29"/>
      <c r="D57" s="57"/>
      <c r="E57" s="57"/>
      <c r="F57" s="29"/>
      <c r="G57" s="29"/>
      <c r="H57" s="57"/>
      <c r="I57" s="57"/>
      <c r="J57" s="57"/>
      <c r="K57" s="29"/>
      <c r="L57" s="57"/>
      <c r="M57" s="57"/>
      <c r="N57" s="57"/>
      <c r="O57" s="29"/>
      <c r="P57" s="57"/>
      <c r="Q57" s="57"/>
      <c r="R57" s="57"/>
      <c r="S57" s="29"/>
      <c r="T57" s="57"/>
      <c r="U57" s="57"/>
      <c r="V57" s="57"/>
      <c r="W57" s="59">
        <f t="shared" si="0"/>
        <v>0</v>
      </c>
      <c r="X57" s="28">
        <f t="shared" si="2"/>
        <v>0</v>
      </c>
      <c r="Y57" s="62" t="e">
        <f t="shared" si="1"/>
        <v>#DIV/0!</v>
      </c>
      <c r="Z57" s="57"/>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row>
    <row r="58" spans="1:175" ht="15.75" x14ac:dyDescent="0.25">
      <c r="A58" s="22">
        <v>49</v>
      </c>
      <c r="B58" s="22"/>
      <c r="C58" s="29"/>
      <c r="D58" s="57"/>
      <c r="E58" s="57"/>
      <c r="F58" s="29"/>
      <c r="G58" s="29"/>
      <c r="H58" s="57"/>
      <c r="I58" s="57"/>
      <c r="J58" s="57"/>
      <c r="K58" s="29"/>
      <c r="L58" s="57"/>
      <c r="M58" s="57"/>
      <c r="N58" s="57"/>
      <c r="O58" s="29"/>
      <c r="P58" s="57"/>
      <c r="Q58" s="57"/>
      <c r="R58" s="57"/>
      <c r="S58" s="29"/>
      <c r="T58" s="57"/>
      <c r="U58" s="57"/>
      <c r="V58" s="57"/>
      <c r="W58" s="59">
        <f t="shared" si="0"/>
        <v>0</v>
      </c>
      <c r="X58" s="28">
        <f t="shared" si="2"/>
        <v>0</v>
      </c>
      <c r="Y58" s="62" t="e">
        <f t="shared" si="1"/>
        <v>#DIV/0!</v>
      </c>
      <c r="Z58" s="57"/>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row>
    <row r="59" spans="1:175" ht="15.75" x14ac:dyDescent="0.25">
      <c r="A59" s="22">
        <v>50</v>
      </c>
      <c r="B59" s="22"/>
      <c r="C59" s="29"/>
      <c r="D59" s="57"/>
      <c r="E59" s="57"/>
      <c r="F59" s="29"/>
      <c r="G59" s="29"/>
      <c r="H59" s="57"/>
      <c r="I59" s="57"/>
      <c r="J59" s="57"/>
      <c r="K59" s="29"/>
      <c r="L59" s="57"/>
      <c r="M59" s="57"/>
      <c r="N59" s="57"/>
      <c r="O59" s="29"/>
      <c r="P59" s="57"/>
      <c r="Q59" s="57"/>
      <c r="R59" s="57"/>
      <c r="S59" s="29"/>
      <c r="T59" s="57"/>
      <c r="U59" s="57"/>
      <c r="V59" s="57"/>
      <c r="W59" s="59">
        <f t="shared" si="0"/>
        <v>0</v>
      </c>
      <c r="X59" s="28">
        <f t="shared" si="2"/>
        <v>0</v>
      </c>
      <c r="Y59" s="62" t="e">
        <f t="shared" si="1"/>
        <v>#DIV/0!</v>
      </c>
      <c r="Z59" s="57"/>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row>
    <row r="60" spans="1:175" ht="15.75" x14ac:dyDescent="0.25">
      <c r="A60" s="22">
        <v>51</v>
      </c>
      <c r="B60" s="22"/>
      <c r="C60" s="29"/>
      <c r="D60" s="57"/>
      <c r="E60" s="57"/>
      <c r="F60" s="29"/>
      <c r="G60" s="29"/>
      <c r="H60" s="57"/>
      <c r="I60" s="57"/>
      <c r="J60" s="57"/>
      <c r="K60" s="29"/>
      <c r="L60" s="57"/>
      <c r="M60" s="57"/>
      <c r="N60" s="57"/>
      <c r="O60" s="29"/>
      <c r="P60" s="57"/>
      <c r="Q60" s="57"/>
      <c r="R60" s="57"/>
      <c r="S60" s="29"/>
      <c r="T60" s="57"/>
      <c r="U60" s="57"/>
      <c r="V60" s="57"/>
      <c r="W60" s="59">
        <f t="shared" si="0"/>
        <v>0</v>
      </c>
      <c r="X60" s="28">
        <f t="shared" si="2"/>
        <v>0</v>
      </c>
      <c r="Y60" s="62" t="e">
        <f t="shared" si="1"/>
        <v>#DIV/0!</v>
      </c>
      <c r="Z60" s="57"/>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row>
    <row r="61" spans="1:175" ht="15.75" x14ac:dyDescent="0.25">
      <c r="A61" s="22">
        <v>52</v>
      </c>
      <c r="B61" s="22"/>
      <c r="C61" s="29"/>
      <c r="D61" s="57"/>
      <c r="E61" s="57"/>
      <c r="F61" s="29"/>
      <c r="G61" s="29"/>
      <c r="H61" s="57"/>
      <c r="I61" s="57"/>
      <c r="J61" s="57"/>
      <c r="K61" s="29"/>
      <c r="L61" s="57"/>
      <c r="M61" s="57"/>
      <c r="N61" s="57"/>
      <c r="O61" s="29"/>
      <c r="P61" s="57"/>
      <c r="Q61" s="57"/>
      <c r="R61" s="57"/>
      <c r="S61" s="29"/>
      <c r="T61" s="57"/>
      <c r="U61" s="57"/>
      <c r="V61" s="57"/>
      <c r="W61" s="59">
        <f t="shared" si="0"/>
        <v>0</v>
      </c>
      <c r="X61" s="28">
        <f t="shared" si="2"/>
        <v>0</v>
      </c>
      <c r="Y61" s="62" t="e">
        <f t="shared" si="1"/>
        <v>#DIV/0!</v>
      </c>
      <c r="Z61" s="57"/>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row>
    <row r="62" spans="1:175" ht="15.75" x14ac:dyDescent="0.25">
      <c r="A62" s="22"/>
      <c r="B62" s="22"/>
      <c r="C62" s="29"/>
      <c r="D62" s="29"/>
      <c r="E62" s="29"/>
      <c r="F62" s="29"/>
      <c r="G62" s="29"/>
      <c r="H62" s="29"/>
      <c r="I62" s="29"/>
      <c r="J62" s="29"/>
      <c r="K62" s="29"/>
      <c r="L62" s="29"/>
      <c r="M62" s="57"/>
      <c r="N62" s="29"/>
      <c r="O62" s="29"/>
      <c r="P62" s="29"/>
      <c r="Q62" s="29"/>
      <c r="R62" s="29"/>
      <c r="S62" s="29"/>
      <c r="T62" s="29"/>
      <c r="U62" s="57"/>
      <c r="V62" s="57"/>
      <c r="W62" s="22"/>
      <c r="X62" s="22"/>
      <c r="Y62" s="22"/>
      <c r="Z62" s="57"/>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row>
    <row r="63" spans="1:175" ht="15.75" x14ac:dyDescent="0.25">
      <c r="A63" s="22"/>
      <c r="B63" s="22"/>
      <c r="C63" s="29"/>
      <c r="D63" s="29"/>
      <c r="E63" s="29"/>
      <c r="F63" s="29"/>
      <c r="G63" s="29"/>
      <c r="H63" s="29"/>
      <c r="I63" s="29"/>
      <c r="J63" s="29"/>
      <c r="K63" s="29"/>
      <c r="L63" s="29"/>
      <c r="M63" s="57"/>
      <c r="N63" s="29"/>
      <c r="O63" s="29"/>
      <c r="P63" s="29"/>
      <c r="Q63" s="29"/>
      <c r="R63" s="29"/>
      <c r="S63" s="29"/>
      <c r="T63" s="29"/>
      <c r="U63" s="57"/>
      <c r="V63" s="57"/>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row>
    <row r="64" spans="1:175" ht="15.75" x14ac:dyDescent="0.25">
      <c r="A64" s="22"/>
      <c r="B64" s="22"/>
      <c r="C64" s="29"/>
      <c r="D64" s="29"/>
      <c r="E64" s="29"/>
      <c r="F64" s="29"/>
      <c r="G64" s="29"/>
      <c r="H64" s="29"/>
      <c r="I64" s="29"/>
      <c r="J64" s="29"/>
      <c r="K64" s="29"/>
      <c r="L64" s="29"/>
      <c r="M64" s="29"/>
      <c r="N64" s="29"/>
      <c r="O64" s="29"/>
      <c r="P64" s="29"/>
      <c r="Q64" s="29"/>
      <c r="R64" s="29"/>
      <c r="S64" s="29"/>
      <c r="T64" s="29"/>
      <c r="U64" s="57"/>
      <c r="V64" s="57"/>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row>
    <row r="65" spans="1:175" ht="15.75" x14ac:dyDescent="0.25">
      <c r="A65" s="22"/>
      <c r="B65" s="22"/>
      <c r="C65" s="29"/>
      <c r="D65" s="29"/>
      <c r="E65" s="29"/>
      <c r="F65" s="29"/>
      <c r="G65" s="29"/>
      <c r="H65" s="29"/>
      <c r="I65" s="29"/>
      <c r="J65" s="29"/>
      <c r="K65" s="29"/>
      <c r="L65" s="29"/>
      <c r="M65" s="29"/>
      <c r="N65" s="29"/>
      <c r="O65" s="29"/>
      <c r="P65" s="29"/>
      <c r="Q65" s="29"/>
      <c r="R65" s="29"/>
      <c r="S65" s="29"/>
      <c r="T65" s="29"/>
      <c r="U65" s="57"/>
      <c r="V65" s="57"/>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row>
    <row r="66" spans="1:175" ht="15.75" x14ac:dyDescent="0.25">
      <c r="A66" s="22"/>
      <c r="B66" s="22"/>
      <c r="C66" s="29"/>
      <c r="D66" s="29"/>
      <c r="E66" s="29"/>
      <c r="F66" s="29"/>
      <c r="G66" s="29"/>
      <c r="H66" s="29"/>
      <c r="I66" s="29"/>
      <c r="J66" s="29"/>
      <c r="K66" s="29"/>
      <c r="L66" s="29"/>
      <c r="M66" s="29"/>
      <c r="N66" s="29"/>
      <c r="O66" s="29"/>
      <c r="P66" s="29"/>
      <c r="Q66" s="29"/>
      <c r="R66" s="29"/>
      <c r="S66" s="29"/>
      <c r="T66" s="29"/>
      <c r="U66" s="57"/>
      <c r="V66" s="57"/>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row>
    <row r="67" spans="1:175" ht="15.75" x14ac:dyDescent="0.25">
      <c r="A67" s="22"/>
      <c r="B67" s="22"/>
      <c r="C67" s="29"/>
      <c r="D67" s="29"/>
      <c r="E67" s="29"/>
      <c r="F67" s="29"/>
      <c r="G67" s="29"/>
      <c r="H67" s="29"/>
      <c r="I67" s="29"/>
      <c r="J67" s="29"/>
      <c r="K67" s="29"/>
      <c r="L67" s="29"/>
      <c r="M67" s="29"/>
      <c r="N67" s="29"/>
      <c r="O67" s="29"/>
      <c r="P67" s="29"/>
      <c r="Q67" s="29"/>
      <c r="R67" s="29"/>
      <c r="S67" s="29"/>
      <c r="T67" s="29"/>
      <c r="U67" s="57"/>
      <c r="V67" s="57"/>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row>
    <row r="68" spans="1:175" ht="15.75" x14ac:dyDescent="0.25">
      <c r="A68" s="22"/>
      <c r="B68" s="22"/>
      <c r="C68" s="29"/>
      <c r="D68" s="29"/>
      <c r="E68" s="29"/>
      <c r="F68" s="29"/>
      <c r="G68" s="29"/>
      <c r="H68" s="29"/>
      <c r="I68" s="29"/>
      <c r="J68" s="29"/>
      <c r="K68" s="29"/>
      <c r="L68" s="29"/>
      <c r="M68" s="29"/>
      <c r="N68" s="29"/>
      <c r="O68" s="29"/>
      <c r="P68" s="29"/>
      <c r="Q68" s="29"/>
      <c r="R68" s="29"/>
      <c r="S68" s="29"/>
      <c r="T68" s="29"/>
      <c r="U68" s="57"/>
      <c r="V68" s="57"/>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row>
    <row r="69" spans="1:175" ht="15.75" x14ac:dyDescent="0.25">
      <c r="A69" s="22"/>
      <c r="B69" s="22"/>
      <c r="C69" s="29"/>
      <c r="D69" s="29"/>
      <c r="E69" s="29"/>
      <c r="F69" s="29"/>
      <c r="G69" s="29"/>
      <c r="H69" s="29"/>
      <c r="I69" s="29"/>
      <c r="J69" s="29"/>
      <c r="K69" s="29"/>
      <c r="L69" s="29"/>
      <c r="M69" s="29"/>
      <c r="N69" s="29"/>
      <c r="O69" s="29"/>
      <c r="P69" s="29"/>
      <c r="Q69" s="29"/>
      <c r="R69" s="29"/>
      <c r="S69" s="29"/>
      <c r="T69" s="29"/>
      <c r="U69" s="57"/>
      <c r="V69" s="57"/>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row>
    <row r="70" spans="1:175" ht="15.75" x14ac:dyDescent="0.25">
      <c r="A70" s="22"/>
      <c r="B70" s="22"/>
      <c r="C70" s="29"/>
      <c r="D70" s="29"/>
      <c r="E70" s="29"/>
      <c r="F70" s="29"/>
      <c r="G70" s="29"/>
      <c r="H70" s="29"/>
      <c r="I70" s="29"/>
      <c r="J70" s="29"/>
      <c r="K70" s="29"/>
      <c r="L70" s="29"/>
      <c r="M70" s="29"/>
      <c r="N70" s="29"/>
      <c r="O70" s="29"/>
      <c r="P70" s="29"/>
      <c r="Q70" s="29"/>
      <c r="R70" s="29"/>
      <c r="S70" s="29"/>
      <c r="T70" s="29"/>
      <c r="U70" s="57"/>
      <c r="V70" s="57"/>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row>
    <row r="71" spans="1:175" ht="15.75" x14ac:dyDescent="0.25">
      <c r="A71" s="22"/>
      <c r="B71" s="22"/>
      <c r="C71" s="22"/>
      <c r="D71" s="22"/>
      <c r="E71" s="22"/>
      <c r="F71" s="22"/>
      <c r="G71" s="22"/>
      <c r="H71" s="22"/>
      <c r="I71" s="22"/>
      <c r="J71" s="22"/>
      <c r="K71" s="22"/>
      <c r="L71" s="22"/>
      <c r="M71" s="22"/>
      <c r="N71" s="22"/>
      <c r="O71" s="22"/>
      <c r="P71" s="22"/>
      <c r="Q71" s="22"/>
      <c r="R71" s="22"/>
      <c r="S71" s="22"/>
      <c r="T71" s="22"/>
      <c r="U71" s="59"/>
      <c r="V71" s="59"/>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row>
    <row r="72" spans="1:175" ht="15.75" x14ac:dyDescent="0.25">
      <c r="A72" s="22"/>
      <c r="B72" s="22"/>
      <c r="C72" s="22"/>
      <c r="D72" s="22"/>
      <c r="E72" s="22"/>
      <c r="F72" s="22"/>
      <c r="G72" s="22"/>
      <c r="H72" s="22"/>
      <c r="I72" s="22"/>
      <c r="J72" s="22"/>
      <c r="K72" s="22"/>
      <c r="L72" s="22"/>
      <c r="M72" s="22"/>
      <c r="N72" s="22"/>
      <c r="O72" s="22"/>
      <c r="P72" s="22"/>
      <c r="Q72" s="22"/>
      <c r="R72" s="22"/>
      <c r="S72" s="22"/>
      <c r="T72" s="22"/>
      <c r="U72" s="59"/>
      <c r="V72" s="59"/>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row>
    <row r="73" spans="1:175" ht="15.75" x14ac:dyDescent="0.25">
      <c r="A73" s="22"/>
      <c r="B73" s="22"/>
      <c r="C73" s="22"/>
      <c r="D73" s="22"/>
      <c r="E73" s="22"/>
      <c r="F73" s="22"/>
      <c r="G73" s="22"/>
      <c r="H73" s="22"/>
      <c r="I73" s="22"/>
      <c r="J73" s="22"/>
      <c r="K73" s="22"/>
      <c r="L73" s="22"/>
      <c r="M73" s="22"/>
      <c r="N73" s="22"/>
      <c r="O73" s="22"/>
      <c r="P73" s="22"/>
      <c r="Q73" s="22"/>
      <c r="R73" s="22"/>
      <c r="S73" s="22"/>
      <c r="T73" s="22"/>
      <c r="U73" s="59"/>
      <c r="V73" s="59"/>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row>
    <row r="74" spans="1:175" ht="15.75" x14ac:dyDescent="0.25">
      <c r="A74" s="22"/>
      <c r="B74" s="22"/>
      <c r="C74" s="22"/>
      <c r="D74" s="22"/>
      <c r="E74" s="22"/>
      <c r="F74" s="22"/>
      <c r="G74" s="22"/>
      <c r="H74" s="22"/>
      <c r="I74" s="22"/>
      <c r="J74" s="22"/>
      <c r="K74" s="22"/>
      <c r="L74" s="22"/>
      <c r="M74" s="22"/>
      <c r="N74" s="22"/>
      <c r="O74" s="22"/>
      <c r="P74" s="22"/>
      <c r="Q74" s="22"/>
      <c r="R74" s="22"/>
      <c r="S74" s="22"/>
      <c r="T74" s="22"/>
      <c r="U74" s="59"/>
      <c r="V74" s="59"/>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row>
    <row r="75" spans="1:175" ht="15.75" x14ac:dyDescent="0.25">
      <c r="A75" s="22"/>
      <c r="B75" s="22"/>
      <c r="C75" s="22"/>
      <c r="D75" s="22"/>
      <c r="E75" s="22"/>
      <c r="F75" s="22"/>
      <c r="G75" s="22"/>
      <c r="H75" s="22"/>
      <c r="I75" s="22"/>
      <c r="J75" s="22"/>
      <c r="K75" s="22"/>
      <c r="L75" s="22"/>
      <c r="M75" s="22"/>
      <c r="N75" s="22"/>
      <c r="O75" s="22"/>
      <c r="P75" s="22"/>
      <c r="Q75" s="22"/>
      <c r="R75" s="22"/>
      <c r="S75" s="22"/>
      <c r="T75" s="22"/>
      <c r="U75" s="59"/>
      <c r="V75" s="59"/>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row>
    <row r="76" spans="1:175" ht="15.75" x14ac:dyDescent="0.25">
      <c r="A76" s="22"/>
      <c r="B76" s="22"/>
      <c r="C76" s="22"/>
      <c r="D76" s="22"/>
      <c r="E76" s="22"/>
      <c r="F76" s="22"/>
      <c r="G76" s="22"/>
      <c r="H76" s="22"/>
      <c r="I76" s="22"/>
      <c r="J76" s="22"/>
      <c r="K76" s="22"/>
      <c r="L76" s="22"/>
      <c r="M76" s="22"/>
      <c r="N76" s="22"/>
      <c r="O76" s="22"/>
      <c r="P76" s="22"/>
      <c r="Q76" s="22"/>
      <c r="R76" s="22"/>
      <c r="S76" s="22"/>
      <c r="T76" s="22"/>
      <c r="U76" s="59"/>
      <c r="V76" s="59"/>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row>
    <row r="77" spans="1:175" ht="15.75" x14ac:dyDescent="0.25">
      <c r="A77" s="22"/>
      <c r="B77" s="22"/>
      <c r="C77" s="22"/>
      <c r="D77" s="22"/>
      <c r="E77" s="22"/>
      <c r="F77" s="22"/>
      <c r="G77" s="22"/>
      <c r="H77" s="22"/>
      <c r="I77" s="22"/>
      <c r="J77" s="22"/>
      <c r="K77" s="22"/>
      <c r="L77" s="22"/>
      <c r="M77" s="22"/>
      <c r="N77" s="22"/>
      <c r="O77" s="22"/>
      <c r="P77" s="22"/>
      <c r="Q77" s="22"/>
      <c r="R77" s="22"/>
      <c r="S77" s="22"/>
      <c r="T77" s="22"/>
      <c r="U77" s="59"/>
      <c r="V77" s="59"/>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row>
    <row r="78" spans="1:175" ht="15.75" x14ac:dyDescent="0.25">
      <c r="A78" s="22"/>
      <c r="B78" s="22"/>
      <c r="C78" s="22"/>
      <c r="D78" s="22"/>
      <c r="E78" s="22"/>
      <c r="F78" s="22"/>
      <c r="G78" s="22"/>
      <c r="H78" s="22"/>
      <c r="I78" s="22"/>
      <c r="J78" s="22"/>
      <c r="K78" s="22"/>
      <c r="L78" s="22"/>
      <c r="M78" s="22"/>
      <c r="N78" s="22"/>
      <c r="O78" s="22"/>
      <c r="P78" s="22"/>
      <c r="Q78" s="22"/>
      <c r="R78" s="22"/>
      <c r="S78" s="22"/>
      <c r="T78" s="22"/>
      <c r="U78" s="59"/>
      <c r="V78" s="59"/>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row>
    <row r="79" spans="1:175" ht="15.75"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row>
    <row r="80" spans="1:175" ht="15.75"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row>
    <row r="81" spans="1:175" ht="15.75"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row>
    <row r="82" spans="1:175" ht="15.75"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row>
    <row r="83" spans="1:175" ht="15.75"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row>
    <row r="84" spans="1:175" ht="15.75"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row>
    <row r="85" spans="1:175" ht="15.75"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row>
    <row r="86" spans="1:175" ht="15.75"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row>
    <row r="87" spans="1:175" ht="15.75"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row>
    <row r="88" spans="1:175" ht="15.75"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row>
    <row r="89" spans="1:175" ht="15.75"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row>
    <row r="90" spans="1:175" ht="15.75"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row>
    <row r="91" spans="1:175" ht="15.75"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row>
    <row r="92" spans="1:175" ht="15.75"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row>
    <row r="93" spans="1:175" ht="15.75"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row>
    <row r="94" spans="1:175" ht="15.75"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row>
    <row r="95" spans="1:175" ht="15.75"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row>
    <row r="96" spans="1:175" ht="15.75"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row>
    <row r="97" spans="1:175" ht="15.75"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row>
    <row r="98" spans="1:175" ht="15.75"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row>
    <row r="99" spans="1:175" ht="15.75"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row>
    <row r="100" spans="1:175" ht="15.75"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row>
    <row r="101" spans="1:175" ht="15.75"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row>
    <row r="102" spans="1:175" ht="15.75"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row>
    <row r="103" spans="1:175" ht="15.75"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row>
    <row r="104" spans="1:175" ht="15.75"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row>
    <row r="105" spans="1:175" ht="15.75"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row>
    <row r="106" spans="1:175" ht="15.75"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row>
    <row r="107" spans="1:175" ht="15.75"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row>
    <row r="108" spans="1:175" ht="15.75"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row>
    <row r="109" spans="1:175" ht="15.75"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row>
    <row r="110" spans="1:175" ht="15.75"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row>
    <row r="111" spans="1:175" ht="15.75"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row>
    <row r="112" spans="1:175" ht="15.75"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row>
    <row r="113" spans="1:175" ht="15.75"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row>
    <row r="114" spans="1:175" ht="15.75"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row>
    <row r="115" spans="1:175" ht="15.75"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row>
    <row r="116" spans="1:175" ht="15.75"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row>
    <row r="117" spans="1:175" ht="15.75"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row>
    <row r="118" spans="1:175" ht="15.75"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row>
    <row r="119" spans="1:175" ht="15.75"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row>
    <row r="120" spans="1:175" ht="15.75"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row>
    <row r="121" spans="1:175" ht="15.75"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row>
    <row r="122" spans="1:175" ht="15.75"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row>
    <row r="123" spans="1:175" ht="15.75"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row>
    <row r="124" spans="1:175" ht="15.75"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row>
    <row r="125" spans="1:175" ht="15.75"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row>
    <row r="126" spans="1:175" ht="15.75"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row>
    <row r="127" spans="1:175" ht="15.75"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row>
    <row r="128" spans="1:175" ht="15.75"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row>
    <row r="129" spans="1:175" ht="15.75"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row>
    <row r="130" spans="1:175" ht="15.75"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row>
    <row r="131" spans="1:175" ht="15.75"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row>
    <row r="132" spans="1:175" ht="15.75"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row>
    <row r="133" spans="1:175" ht="15.75"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row>
    <row r="134" spans="1:175" ht="15.75"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2"/>
      <c r="EU134" s="22"/>
      <c r="EV134" s="22"/>
      <c r="EW134" s="22"/>
      <c r="EX134" s="22"/>
      <c r="EY134" s="22"/>
      <c r="EZ134" s="22"/>
      <c r="FA134" s="22"/>
      <c r="FB134" s="22"/>
      <c r="FC134" s="22"/>
      <c r="FD134" s="22"/>
      <c r="FE134" s="22"/>
      <c r="FF134" s="22"/>
      <c r="FG134" s="22"/>
      <c r="FH134" s="22"/>
      <c r="FI134" s="22"/>
      <c r="FJ134" s="22"/>
      <c r="FK134" s="22"/>
      <c r="FL134" s="22"/>
      <c r="FM134" s="22"/>
      <c r="FN134" s="22"/>
      <c r="FO134" s="22"/>
      <c r="FP134" s="22"/>
      <c r="FQ134" s="22"/>
      <c r="FR134" s="22"/>
      <c r="FS134" s="22"/>
    </row>
    <row r="135" spans="1:175" ht="15.75"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row>
    <row r="136" spans="1:175" ht="15.75"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2"/>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row>
    <row r="137" spans="1:175" ht="15.75"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row>
    <row r="138" spans="1:175" ht="15.75"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row>
    <row r="139" spans="1:175" ht="15.75"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row>
    <row r="140" spans="1:175" ht="15.75"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row>
    <row r="141" spans="1:175" ht="15.75"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row>
    <row r="142" spans="1:175" ht="15.75"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row>
    <row r="143" spans="1:175" ht="15.75"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row>
    <row r="144" spans="1:175" ht="15.75"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row>
    <row r="145" spans="1:175" ht="15.75"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row>
    <row r="146" spans="1:175" ht="15.75"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row>
    <row r="147" spans="1:175" ht="15.75"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row>
    <row r="148" spans="1:175" ht="15.75"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row>
    <row r="149" spans="1:175" ht="15.75"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row>
    <row r="150" spans="1:175" ht="15.75"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2"/>
      <c r="EU150" s="22"/>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row>
    <row r="151" spans="1:175" ht="15.75"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row>
    <row r="152" spans="1:175" ht="15.75"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c r="DJ152" s="22"/>
      <c r="DK152" s="22"/>
      <c r="DL152" s="22"/>
      <c r="DM152" s="22"/>
      <c r="DN152" s="22"/>
      <c r="DO152" s="22"/>
      <c r="DP152" s="22"/>
      <c r="DQ152" s="22"/>
      <c r="DR152" s="22"/>
      <c r="DS152" s="22"/>
      <c r="DT152" s="22"/>
      <c r="DU152" s="22"/>
      <c r="DV152" s="22"/>
      <c r="DW152" s="22"/>
      <c r="DX152" s="22"/>
      <c r="DY152" s="22"/>
      <c r="DZ152" s="22"/>
      <c r="EA152" s="22"/>
      <c r="EB152" s="22"/>
      <c r="EC152" s="22"/>
      <c r="ED152" s="22"/>
      <c r="EE152" s="22"/>
      <c r="EF152" s="22"/>
      <c r="EG152" s="22"/>
      <c r="EH152" s="22"/>
      <c r="EI152" s="22"/>
      <c r="EJ152" s="22"/>
      <c r="EK152" s="22"/>
      <c r="EL152" s="22"/>
      <c r="EM152" s="22"/>
      <c r="EN152" s="22"/>
      <c r="EO152" s="22"/>
      <c r="EP152" s="22"/>
      <c r="EQ152" s="22"/>
      <c r="ER152" s="22"/>
      <c r="ES152" s="22"/>
      <c r="ET152" s="22"/>
      <c r="EU152" s="22"/>
      <c r="EV152" s="22"/>
      <c r="EW152" s="22"/>
      <c r="EX152" s="22"/>
      <c r="EY152" s="22"/>
      <c r="EZ152" s="22"/>
      <c r="FA152" s="22"/>
      <c r="FB152" s="22"/>
      <c r="FC152" s="22"/>
      <c r="FD152" s="22"/>
      <c r="FE152" s="22"/>
      <c r="FF152" s="22"/>
      <c r="FG152" s="22"/>
      <c r="FH152" s="22"/>
      <c r="FI152" s="22"/>
      <c r="FJ152" s="22"/>
      <c r="FK152" s="22"/>
      <c r="FL152" s="22"/>
      <c r="FM152" s="22"/>
      <c r="FN152" s="22"/>
      <c r="FO152" s="22"/>
      <c r="FP152" s="22"/>
      <c r="FQ152" s="22"/>
      <c r="FR152" s="22"/>
      <c r="FS152" s="22"/>
    </row>
    <row r="153" spans="1:175" ht="15.75"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c r="DJ153" s="22"/>
      <c r="DK153" s="22"/>
      <c r="DL153" s="22"/>
      <c r="DM153" s="22"/>
      <c r="DN153" s="22"/>
      <c r="DO153" s="22"/>
      <c r="DP153" s="22"/>
      <c r="DQ153" s="22"/>
      <c r="DR153" s="22"/>
      <c r="DS153" s="22"/>
      <c r="DT153" s="22"/>
      <c r="DU153" s="22"/>
      <c r="DV153" s="22"/>
      <c r="DW153" s="22"/>
      <c r="DX153" s="22"/>
      <c r="DY153" s="22"/>
      <c r="DZ153" s="22"/>
      <c r="EA153" s="22"/>
      <c r="EB153" s="22"/>
      <c r="EC153" s="22"/>
      <c r="ED153" s="22"/>
      <c r="EE153" s="22"/>
      <c r="EF153" s="22"/>
      <c r="EG153" s="22"/>
      <c r="EH153" s="22"/>
      <c r="EI153" s="22"/>
      <c r="EJ153" s="22"/>
      <c r="EK153" s="22"/>
      <c r="EL153" s="22"/>
      <c r="EM153" s="22"/>
      <c r="EN153" s="22"/>
      <c r="EO153" s="22"/>
      <c r="EP153" s="22"/>
      <c r="EQ153" s="22"/>
      <c r="ER153" s="22"/>
      <c r="ES153" s="22"/>
      <c r="ET153" s="22"/>
      <c r="EU153" s="22"/>
      <c r="EV153" s="22"/>
      <c r="EW153" s="22"/>
      <c r="EX153" s="22"/>
      <c r="EY153" s="22"/>
      <c r="EZ153" s="22"/>
      <c r="FA153" s="22"/>
      <c r="FB153" s="22"/>
      <c r="FC153" s="22"/>
      <c r="FD153" s="22"/>
      <c r="FE153" s="22"/>
      <c r="FF153" s="22"/>
      <c r="FG153" s="22"/>
      <c r="FH153" s="22"/>
      <c r="FI153" s="22"/>
      <c r="FJ153" s="22"/>
      <c r="FK153" s="22"/>
      <c r="FL153" s="22"/>
      <c r="FM153" s="22"/>
      <c r="FN153" s="22"/>
      <c r="FO153" s="22"/>
      <c r="FP153" s="22"/>
      <c r="FQ153" s="22"/>
      <c r="FR153" s="22"/>
      <c r="FS153" s="22"/>
    </row>
    <row r="154" spans="1:175" ht="15.75"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c r="DJ154" s="22"/>
      <c r="DK154" s="22"/>
      <c r="DL154" s="22"/>
      <c r="DM154" s="22"/>
      <c r="DN154" s="22"/>
      <c r="DO154" s="22"/>
      <c r="DP154" s="22"/>
      <c r="DQ154" s="22"/>
      <c r="DR154" s="22"/>
      <c r="DS154" s="22"/>
      <c r="DT154" s="22"/>
      <c r="DU154" s="22"/>
      <c r="DV154" s="22"/>
      <c r="DW154" s="22"/>
      <c r="DX154" s="22"/>
      <c r="DY154" s="22"/>
      <c r="DZ154" s="22"/>
      <c r="EA154" s="22"/>
      <c r="EB154" s="22"/>
      <c r="EC154" s="22"/>
      <c r="ED154" s="22"/>
      <c r="EE154" s="22"/>
      <c r="EF154" s="22"/>
      <c r="EG154" s="22"/>
      <c r="EH154" s="22"/>
      <c r="EI154" s="22"/>
      <c r="EJ154" s="22"/>
      <c r="EK154" s="22"/>
      <c r="EL154" s="22"/>
      <c r="EM154" s="22"/>
      <c r="EN154" s="22"/>
      <c r="EO154" s="22"/>
      <c r="EP154" s="22"/>
      <c r="EQ154" s="22"/>
      <c r="ER154" s="22"/>
      <c r="ES154" s="22"/>
      <c r="ET154" s="22"/>
      <c r="EU154" s="22"/>
      <c r="EV154" s="22"/>
      <c r="EW154" s="22"/>
      <c r="EX154" s="22"/>
      <c r="EY154" s="22"/>
      <c r="EZ154" s="22"/>
      <c r="FA154" s="22"/>
      <c r="FB154" s="22"/>
      <c r="FC154" s="22"/>
      <c r="FD154" s="22"/>
      <c r="FE154" s="22"/>
      <c r="FF154" s="22"/>
      <c r="FG154" s="22"/>
      <c r="FH154" s="22"/>
      <c r="FI154" s="22"/>
      <c r="FJ154" s="22"/>
      <c r="FK154" s="22"/>
      <c r="FL154" s="22"/>
      <c r="FM154" s="22"/>
      <c r="FN154" s="22"/>
      <c r="FO154" s="22"/>
      <c r="FP154" s="22"/>
      <c r="FQ154" s="22"/>
      <c r="FR154" s="22"/>
      <c r="FS154" s="22"/>
    </row>
    <row r="155" spans="1:175" ht="15.75"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c r="DL155" s="22"/>
      <c r="DM155" s="22"/>
      <c r="DN155" s="22"/>
      <c r="DO155" s="22"/>
      <c r="DP155" s="22"/>
      <c r="DQ155" s="22"/>
      <c r="DR155" s="22"/>
      <c r="DS155" s="22"/>
      <c r="DT155" s="22"/>
      <c r="DU155" s="22"/>
      <c r="DV155" s="22"/>
      <c r="DW155" s="22"/>
      <c r="DX155" s="22"/>
      <c r="DY155" s="22"/>
      <c r="DZ155" s="22"/>
      <c r="EA155" s="22"/>
      <c r="EB155" s="22"/>
      <c r="EC155" s="22"/>
      <c r="ED155" s="22"/>
      <c r="EE155" s="22"/>
      <c r="EF155" s="22"/>
      <c r="EG155" s="22"/>
      <c r="EH155" s="22"/>
      <c r="EI155" s="22"/>
      <c r="EJ155" s="22"/>
      <c r="EK155" s="22"/>
      <c r="EL155" s="22"/>
      <c r="EM155" s="22"/>
      <c r="EN155" s="22"/>
      <c r="EO155" s="22"/>
      <c r="EP155" s="22"/>
      <c r="EQ155" s="22"/>
      <c r="ER155" s="22"/>
      <c r="ES155" s="22"/>
      <c r="ET155" s="22"/>
      <c r="EU155" s="22"/>
      <c r="EV155" s="22"/>
      <c r="EW155" s="22"/>
      <c r="EX155" s="22"/>
      <c r="EY155" s="22"/>
      <c r="EZ155" s="22"/>
      <c r="FA155" s="22"/>
      <c r="FB155" s="22"/>
      <c r="FC155" s="22"/>
      <c r="FD155" s="22"/>
      <c r="FE155" s="22"/>
      <c r="FF155" s="22"/>
      <c r="FG155" s="22"/>
      <c r="FH155" s="22"/>
      <c r="FI155" s="22"/>
      <c r="FJ155" s="22"/>
      <c r="FK155" s="22"/>
      <c r="FL155" s="22"/>
      <c r="FM155" s="22"/>
      <c r="FN155" s="22"/>
      <c r="FO155" s="22"/>
      <c r="FP155" s="22"/>
      <c r="FQ155" s="22"/>
      <c r="FR155" s="22"/>
      <c r="FS155" s="22"/>
    </row>
    <row r="156" spans="1:175" ht="15.75"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c r="DJ156" s="22"/>
      <c r="DK156" s="22"/>
      <c r="DL156" s="22"/>
      <c r="DM156" s="22"/>
      <c r="DN156" s="22"/>
      <c r="DO156" s="22"/>
      <c r="DP156" s="22"/>
      <c r="DQ156" s="22"/>
      <c r="DR156" s="22"/>
      <c r="DS156" s="22"/>
      <c r="DT156" s="22"/>
      <c r="DU156" s="22"/>
      <c r="DV156" s="22"/>
      <c r="DW156" s="22"/>
      <c r="DX156" s="22"/>
      <c r="DY156" s="22"/>
      <c r="DZ156" s="22"/>
      <c r="EA156" s="22"/>
      <c r="EB156" s="22"/>
      <c r="EC156" s="22"/>
      <c r="ED156" s="22"/>
      <c r="EE156" s="22"/>
      <c r="EF156" s="22"/>
      <c r="EG156" s="22"/>
      <c r="EH156" s="22"/>
      <c r="EI156" s="22"/>
      <c r="EJ156" s="22"/>
      <c r="EK156" s="22"/>
      <c r="EL156" s="22"/>
      <c r="EM156" s="22"/>
      <c r="EN156" s="22"/>
      <c r="EO156" s="22"/>
      <c r="EP156" s="22"/>
      <c r="EQ156" s="22"/>
      <c r="ER156" s="22"/>
      <c r="ES156" s="22"/>
      <c r="ET156" s="22"/>
      <c r="EU156" s="22"/>
      <c r="EV156" s="22"/>
      <c r="EW156" s="22"/>
      <c r="EX156" s="22"/>
      <c r="EY156" s="22"/>
      <c r="EZ156" s="22"/>
      <c r="FA156" s="22"/>
      <c r="FB156" s="22"/>
      <c r="FC156" s="22"/>
      <c r="FD156" s="22"/>
      <c r="FE156" s="22"/>
      <c r="FF156" s="22"/>
      <c r="FG156" s="22"/>
      <c r="FH156" s="22"/>
      <c r="FI156" s="22"/>
      <c r="FJ156" s="22"/>
      <c r="FK156" s="22"/>
      <c r="FL156" s="22"/>
      <c r="FM156" s="22"/>
      <c r="FN156" s="22"/>
      <c r="FO156" s="22"/>
      <c r="FP156" s="22"/>
      <c r="FQ156" s="22"/>
      <c r="FR156" s="22"/>
      <c r="FS156" s="22"/>
    </row>
    <row r="157" spans="1:175" ht="15.75"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EY157" s="22"/>
      <c r="EZ157" s="22"/>
      <c r="FA157" s="22"/>
      <c r="FB157" s="22"/>
      <c r="FC157" s="22"/>
      <c r="FD157" s="22"/>
      <c r="FE157" s="22"/>
      <c r="FF157" s="22"/>
      <c r="FG157" s="22"/>
      <c r="FH157" s="22"/>
      <c r="FI157" s="22"/>
      <c r="FJ157" s="22"/>
      <c r="FK157" s="22"/>
      <c r="FL157" s="22"/>
      <c r="FM157" s="22"/>
      <c r="FN157" s="22"/>
      <c r="FO157" s="22"/>
      <c r="FP157" s="22"/>
      <c r="FQ157" s="22"/>
      <c r="FR157" s="22"/>
      <c r="FS157" s="22"/>
    </row>
    <row r="158" spans="1:175" ht="15.75"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row>
    <row r="159" spans="1:175" ht="15.75"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c r="DL159" s="22"/>
      <c r="DM159" s="22"/>
      <c r="DN159" s="22"/>
      <c r="DO159" s="22"/>
      <c r="DP159" s="22"/>
      <c r="DQ159" s="22"/>
      <c r="DR159" s="22"/>
      <c r="DS159" s="22"/>
      <c r="DT159" s="22"/>
      <c r="DU159" s="22"/>
      <c r="DV159" s="22"/>
      <c r="DW159" s="22"/>
      <c r="DX159" s="22"/>
      <c r="DY159" s="22"/>
      <c r="DZ159" s="22"/>
      <c r="EA159" s="22"/>
      <c r="EB159" s="22"/>
      <c r="EC159" s="22"/>
      <c r="ED159" s="22"/>
      <c r="EE159" s="22"/>
      <c r="EF159" s="22"/>
      <c r="EG159" s="22"/>
      <c r="EH159" s="22"/>
      <c r="EI159" s="22"/>
      <c r="EJ159" s="22"/>
      <c r="EK159" s="22"/>
      <c r="EL159" s="22"/>
      <c r="EM159" s="22"/>
      <c r="EN159" s="22"/>
      <c r="EO159" s="22"/>
      <c r="EP159" s="22"/>
      <c r="EQ159" s="22"/>
      <c r="ER159" s="22"/>
      <c r="ES159" s="22"/>
      <c r="ET159" s="22"/>
      <c r="EU159" s="22"/>
      <c r="EV159" s="22"/>
      <c r="EW159" s="22"/>
      <c r="EX159" s="22"/>
      <c r="EY159" s="22"/>
      <c r="EZ159" s="22"/>
      <c r="FA159" s="22"/>
      <c r="FB159" s="22"/>
      <c r="FC159" s="22"/>
      <c r="FD159" s="22"/>
      <c r="FE159" s="22"/>
      <c r="FF159" s="22"/>
      <c r="FG159" s="22"/>
      <c r="FH159" s="22"/>
      <c r="FI159" s="22"/>
      <c r="FJ159" s="22"/>
      <c r="FK159" s="22"/>
      <c r="FL159" s="22"/>
      <c r="FM159" s="22"/>
      <c r="FN159" s="22"/>
      <c r="FO159" s="22"/>
      <c r="FP159" s="22"/>
      <c r="FQ159" s="22"/>
      <c r="FR159" s="22"/>
      <c r="FS159" s="22"/>
    </row>
    <row r="160" spans="1:175" ht="15.75"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c r="DJ160" s="22"/>
      <c r="DK160" s="22"/>
      <c r="DL160" s="22"/>
      <c r="DM160" s="22"/>
      <c r="DN160" s="22"/>
      <c r="DO160" s="22"/>
      <c r="DP160" s="22"/>
      <c r="DQ160" s="22"/>
      <c r="DR160" s="22"/>
      <c r="DS160" s="22"/>
      <c r="DT160" s="22"/>
      <c r="DU160" s="22"/>
      <c r="DV160" s="22"/>
      <c r="DW160" s="22"/>
      <c r="DX160" s="22"/>
      <c r="DY160" s="22"/>
      <c r="DZ160" s="22"/>
      <c r="EA160" s="22"/>
      <c r="EB160" s="22"/>
      <c r="EC160" s="22"/>
      <c r="ED160" s="22"/>
      <c r="EE160" s="22"/>
      <c r="EF160" s="22"/>
      <c r="EG160" s="22"/>
      <c r="EH160" s="22"/>
      <c r="EI160" s="22"/>
      <c r="EJ160" s="22"/>
      <c r="EK160" s="22"/>
      <c r="EL160" s="22"/>
      <c r="EM160" s="22"/>
      <c r="EN160" s="22"/>
      <c r="EO160" s="22"/>
      <c r="EP160" s="22"/>
      <c r="EQ160" s="22"/>
      <c r="ER160" s="22"/>
      <c r="ES160" s="22"/>
      <c r="ET160" s="22"/>
      <c r="EU160" s="22"/>
      <c r="EV160" s="22"/>
      <c r="EW160" s="22"/>
      <c r="EX160" s="22"/>
      <c r="EY160" s="22"/>
      <c r="EZ160" s="22"/>
      <c r="FA160" s="22"/>
      <c r="FB160" s="22"/>
      <c r="FC160" s="22"/>
      <c r="FD160" s="22"/>
      <c r="FE160" s="22"/>
      <c r="FF160" s="22"/>
      <c r="FG160" s="22"/>
      <c r="FH160" s="22"/>
      <c r="FI160" s="22"/>
      <c r="FJ160" s="22"/>
      <c r="FK160" s="22"/>
      <c r="FL160" s="22"/>
      <c r="FM160" s="22"/>
      <c r="FN160" s="22"/>
      <c r="FO160" s="22"/>
      <c r="FP160" s="22"/>
      <c r="FQ160" s="22"/>
      <c r="FR160" s="22"/>
      <c r="FS160" s="22"/>
    </row>
    <row r="161" spans="1:175" ht="15.75"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c r="FO161" s="22"/>
      <c r="FP161" s="22"/>
      <c r="FQ161" s="22"/>
      <c r="FR161" s="22"/>
      <c r="FS161" s="22"/>
    </row>
    <row r="162" spans="1:175" ht="15.75"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c r="FO162" s="22"/>
      <c r="FP162" s="22"/>
      <c r="FQ162" s="22"/>
      <c r="FR162" s="22"/>
      <c r="FS162" s="22"/>
    </row>
    <row r="163" spans="1:175" ht="15.75"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c r="FO163" s="22"/>
      <c r="FP163" s="22"/>
      <c r="FQ163" s="22"/>
      <c r="FR163" s="22"/>
      <c r="FS163" s="22"/>
    </row>
    <row r="164" spans="1:175" ht="15.75"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c r="FO164" s="22"/>
      <c r="FP164" s="22"/>
      <c r="FQ164" s="22"/>
      <c r="FR164" s="22"/>
      <c r="FS164" s="22"/>
    </row>
    <row r="165" spans="1:175" ht="15.75"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c r="FO165" s="22"/>
      <c r="FP165" s="22"/>
      <c r="FQ165" s="22"/>
      <c r="FR165" s="22"/>
      <c r="FS165" s="22"/>
    </row>
    <row r="166" spans="1:175" ht="15.75"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c r="FO166" s="22"/>
      <c r="FP166" s="22"/>
      <c r="FQ166" s="22"/>
      <c r="FR166" s="22"/>
      <c r="FS166" s="22"/>
    </row>
    <row r="167" spans="1:175" ht="15.75"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c r="FO167" s="22"/>
      <c r="FP167" s="22"/>
      <c r="FQ167" s="22"/>
      <c r="FR167" s="22"/>
      <c r="FS167" s="22"/>
    </row>
    <row r="168" spans="1:175" ht="15.75"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c r="FO168" s="22"/>
      <c r="FP168" s="22"/>
      <c r="FQ168" s="22"/>
      <c r="FR168" s="22"/>
      <c r="FS168" s="22"/>
    </row>
    <row r="169" spans="1:175" ht="15.75"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c r="FO169" s="22"/>
      <c r="FP169" s="22"/>
      <c r="FQ169" s="22"/>
      <c r="FR169" s="22"/>
      <c r="FS169" s="22"/>
    </row>
    <row r="170" spans="1:175" ht="15.75"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c r="FO170" s="22"/>
      <c r="FP170" s="22"/>
      <c r="FQ170" s="22"/>
      <c r="FR170" s="22"/>
      <c r="FS170" s="22"/>
    </row>
    <row r="171" spans="1:175" ht="15.75"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c r="FO171" s="22"/>
      <c r="FP171" s="22"/>
      <c r="FQ171" s="22"/>
      <c r="FR171" s="22"/>
      <c r="FS171" s="22"/>
    </row>
    <row r="172" spans="1:175" ht="15.75"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c r="FO172" s="22"/>
      <c r="FP172" s="22"/>
      <c r="FQ172" s="22"/>
      <c r="FR172" s="22"/>
      <c r="FS172" s="22"/>
    </row>
    <row r="173" spans="1:175" ht="15.75"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c r="FP173" s="22"/>
      <c r="FQ173" s="22"/>
      <c r="FR173" s="22"/>
      <c r="FS173" s="22"/>
    </row>
    <row r="174" spans="1:175" ht="15.75"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c r="FO174" s="22"/>
      <c r="FP174" s="22"/>
      <c r="FQ174" s="22"/>
      <c r="FR174" s="22"/>
      <c r="FS174" s="22"/>
    </row>
    <row r="175" spans="1:175" ht="15.75"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row>
    <row r="176" spans="1:175" ht="15.75"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row>
    <row r="177" spans="1:175" ht="15.75"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c r="FO177" s="22"/>
      <c r="FP177" s="22"/>
      <c r="FQ177" s="22"/>
      <c r="FR177" s="22"/>
      <c r="FS177" s="22"/>
    </row>
    <row r="178" spans="1:175" ht="15.75"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c r="FO178" s="22"/>
      <c r="FP178" s="22"/>
      <c r="FQ178" s="22"/>
      <c r="FR178" s="22"/>
      <c r="FS178" s="22"/>
    </row>
    <row r="179" spans="1:175" ht="15.75"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c r="FO179" s="22"/>
      <c r="FP179" s="22"/>
      <c r="FQ179" s="22"/>
      <c r="FR179" s="22"/>
      <c r="FS179" s="22"/>
    </row>
    <row r="180" spans="1:175" ht="15.75"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c r="FO180" s="22"/>
      <c r="FP180" s="22"/>
      <c r="FQ180" s="22"/>
      <c r="FR180" s="22"/>
      <c r="FS180" s="22"/>
    </row>
    <row r="181" spans="1:175" ht="15.75"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c r="FO181" s="22"/>
      <c r="FP181" s="22"/>
      <c r="FQ181" s="22"/>
      <c r="FR181" s="22"/>
      <c r="FS181" s="22"/>
    </row>
    <row r="182" spans="1:175" ht="15.75"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c r="FO182" s="22"/>
      <c r="FP182" s="22"/>
      <c r="FQ182" s="22"/>
      <c r="FR182" s="22"/>
      <c r="FS182" s="22"/>
    </row>
    <row r="183" spans="1:175" ht="15.75"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c r="FO183" s="22"/>
      <c r="FP183" s="22"/>
      <c r="FQ183" s="22"/>
      <c r="FR183" s="22"/>
      <c r="FS183" s="22"/>
    </row>
    <row r="184" spans="1:175" ht="15.75"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c r="FO184" s="22"/>
      <c r="FP184" s="22"/>
      <c r="FQ184" s="22"/>
      <c r="FR184" s="22"/>
      <c r="FS184" s="22"/>
    </row>
    <row r="185" spans="1:175" ht="15.75"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c r="FO185" s="22"/>
      <c r="FP185" s="22"/>
      <c r="FQ185" s="22"/>
      <c r="FR185" s="22"/>
      <c r="FS185" s="22"/>
    </row>
    <row r="186" spans="1:175" ht="15.75"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c r="FO186" s="22"/>
      <c r="FP186" s="22"/>
      <c r="FQ186" s="22"/>
      <c r="FR186" s="22"/>
      <c r="FS186" s="22"/>
    </row>
    <row r="187" spans="1:175" ht="15.75"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c r="FO187" s="22"/>
      <c r="FP187" s="22"/>
      <c r="FQ187" s="22"/>
      <c r="FR187" s="22"/>
      <c r="FS187" s="22"/>
    </row>
    <row r="188" spans="1:175" ht="15.75"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c r="FO188" s="22"/>
      <c r="FP188" s="22"/>
      <c r="FQ188" s="22"/>
      <c r="FR188" s="22"/>
      <c r="FS188" s="22"/>
    </row>
    <row r="189" spans="1:175" ht="15.75"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c r="FO189" s="22"/>
      <c r="FP189" s="22"/>
      <c r="FQ189" s="22"/>
      <c r="FR189" s="22"/>
      <c r="FS189" s="22"/>
    </row>
    <row r="190" spans="1:175" ht="15.75"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c r="FO190" s="22"/>
      <c r="FP190" s="22"/>
      <c r="FQ190" s="22"/>
      <c r="FR190" s="22"/>
      <c r="FS190" s="22"/>
    </row>
    <row r="191" spans="1:175" ht="15.75"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c r="FO191" s="22"/>
      <c r="FP191" s="22"/>
      <c r="FQ191" s="22"/>
      <c r="FR191" s="22"/>
      <c r="FS191" s="22"/>
    </row>
    <row r="192" spans="1:175" ht="15.75"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c r="FO192" s="22"/>
      <c r="FP192" s="22"/>
      <c r="FQ192" s="22"/>
      <c r="FR192" s="22"/>
      <c r="FS192" s="22"/>
    </row>
    <row r="193" spans="1:175" ht="15.75"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c r="FO193" s="22"/>
      <c r="FP193" s="22"/>
      <c r="FQ193" s="22"/>
      <c r="FR193" s="22"/>
      <c r="FS193" s="22"/>
    </row>
    <row r="194" spans="1:175" ht="15.75"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c r="FO194" s="22"/>
      <c r="FP194" s="22"/>
      <c r="FQ194" s="22"/>
      <c r="FR194" s="22"/>
      <c r="FS194" s="22"/>
    </row>
    <row r="195" spans="1:175" ht="15.75"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c r="FO195" s="22"/>
      <c r="FP195" s="22"/>
      <c r="FQ195" s="22"/>
      <c r="FR195" s="22"/>
      <c r="FS195" s="22"/>
    </row>
    <row r="196" spans="1:175" ht="15.75"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c r="FO196" s="22"/>
      <c r="FP196" s="22"/>
      <c r="FQ196" s="22"/>
      <c r="FR196" s="22"/>
      <c r="FS196" s="22"/>
    </row>
    <row r="197" spans="1:175" ht="15.75"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row>
    <row r="198" spans="1:175" ht="15.75"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row>
    <row r="199" spans="1:175" ht="15.75"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c r="FO199" s="22"/>
      <c r="FP199" s="22"/>
      <c r="FQ199" s="22"/>
      <c r="FR199" s="22"/>
      <c r="FS199" s="22"/>
    </row>
    <row r="200" spans="1:175" ht="15.75"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c r="FO200" s="22"/>
      <c r="FP200" s="22"/>
      <c r="FQ200" s="22"/>
      <c r="FR200" s="22"/>
      <c r="FS200" s="22"/>
    </row>
    <row r="201" spans="1:175" ht="15.75"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c r="FO201" s="22"/>
      <c r="FP201" s="22"/>
      <c r="FQ201" s="22"/>
      <c r="FR201" s="22"/>
      <c r="FS201" s="22"/>
    </row>
    <row r="202" spans="1:175" ht="15.75"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c r="FO202" s="22"/>
      <c r="FP202" s="22"/>
      <c r="FQ202" s="22"/>
      <c r="FR202" s="22"/>
      <c r="FS202" s="22"/>
    </row>
    <row r="203" spans="1:175" ht="15.75"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c r="FO203" s="22"/>
      <c r="FP203" s="22"/>
      <c r="FQ203" s="22"/>
      <c r="FR203" s="22"/>
      <c r="FS203" s="22"/>
    </row>
    <row r="204" spans="1:175" ht="15.75"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c r="FO204" s="22"/>
      <c r="FP204" s="22"/>
      <c r="FQ204" s="22"/>
      <c r="FR204" s="22"/>
      <c r="FS204" s="22"/>
    </row>
    <row r="205" spans="1:175" ht="15.75"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c r="FO205" s="22"/>
      <c r="FP205" s="22"/>
      <c r="FQ205" s="22"/>
      <c r="FR205" s="22"/>
      <c r="FS205" s="22"/>
    </row>
    <row r="206" spans="1:175" ht="15.75"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c r="FO206" s="22"/>
      <c r="FP206" s="22"/>
      <c r="FQ206" s="22"/>
      <c r="FR206" s="22"/>
      <c r="FS206" s="22"/>
    </row>
    <row r="207" spans="1:175" ht="15.75"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c r="FO207" s="22"/>
      <c r="FP207" s="22"/>
      <c r="FQ207" s="22"/>
      <c r="FR207" s="22"/>
      <c r="FS207" s="22"/>
    </row>
    <row r="208" spans="1:175" ht="15.75"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c r="FO208" s="22"/>
      <c r="FP208" s="22"/>
      <c r="FQ208" s="22"/>
      <c r="FR208" s="22"/>
      <c r="FS208" s="22"/>
    </row>
    <row r="209" spans="1:175" ht="15.75"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c r="FO209" s="22"/>
      <c r="FP209" s="22"/>
      <c r="FQ209" s="22"/>
      <c r="FR209" s="22"/>
      <c r="FS209" s="22"/>
    </row>
    <row r="210" spans="1:175" ht="15.75"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c r="FO210" s="22"/>
      <c r="FP210" s="22"/>
      <c r="FQ210" s="22"/>
      <c r="FR210" s="22"/>
      <c r="FS210" s="22"/>
    </row>
    <row r="211" spans="1:175" ht="15.75"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c r="FO211" s="22"/>
      <c r="FP211" s="22"/>
      <c r="FQ211" s="22"/>
      <c r="FR211" s="22"/>
      <c r="FS211" s="22"/>
    </row>
    <row r="212" spans="1:175" ht="15.75"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c r="FO212" s="22"/>
      <c r="FP212" s="22"/>
      <c r="FQ212" s="22"/>
      <c r="FR212" s="22"/>
      <c r="FS212" s="22"/>
    </row>
    <row r="213" spans="1:175" ht="15.75"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c r="FO213" s="22"/>
      <c r="FP213" s="22"/>
      <c r="FQ213" s="22"/>
      <c r="FR213" s="22"/>
      <c r="FS213" s="22"/>
    </row>
    <row r="214" spans="1:175" ht="15.75"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c r="FO214" s="22"/>
      <c r="FP214" s="22"/>
      <c r="FQ214" s="22"/>
      <c r="FR214" s="22"/>
      <c r="FS214" s="22"/>
    </row>
    <row r="215" spans="1:175" ht="15.75"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c r="FO215" s="22"/>
      <c r="FP215" s="22"/>
      <c r="FQ215" s="22"/>
      <c r="FR215" s="22"/>
      <c r="FS215" s="22"/>
    </row>
    <row r="216" spans="1:175" ht="15.75"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c r="FO216" s="22"/>
      <c r="FP216" s="22"/>
      <c r="FQ216" s="22"/>
      <c r="FR216" s="22"/>
      <c r="FS216" s="22"/>
    </row>
    <row r="217" spans="1:175" ht="15.75"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c r="FO217" s="22"/>
      <c r="FP217" s="22"/>
      <c r="FQ217" s="22"/>
      <c r="FR217" s="22"/>
      <c r="FS217" s="22"/>
    </row>
    <row r="218" spans="1:175" ht="15.75"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c r="FO218" s="22"/>
      <c r="FP218" s="22"/>
      <c r="FQ218" s="22"/>
      <c r="FR218" s="22"/>
      <c r="FS218" s="22"/>
    </row>
    <row r="219" spans="1:175" ht="15.75"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c r="FO219" s="22"/>
      <c r="FP219" s="22"/>
      <c r="FQ219" s="22"/>
      <c r="FR219" s="22"/>
      <c r="FS219" s="22"/>
    </row>
    <row r="220" spans="1:175" ht="15.75"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c r="FO220" s="22"/>
      <c r="FP220" s="22"/>
      <c r="FQ220" s="22"/>
      <c r="FR220" s="22"/>
      <c r="FS220" s="22"/>
    </row>
    <row r="221" spans="1:175" ht="15.75"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c r="FO221" s="22"/>
      <c r="FP221" s="22"/>
      <c r="FQ221" s="22"/>
      <c r="FR221" s="22"/>
      <c r="FS221" s="22"/>
    </row>
    <row r="222" spans="1:175" ht="15.75"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c r="FO222" s="22"/>
      <c r="FP222" s="22"/>
      <c r="FQ222" s="22"/>
      <c r="FR222" s="22"/>
      <c r="FS222" s="22"/>
    </row>
    <row r="223" spans="1:175" ht="15.75"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c r="FO223" s="22"/>
      <c r="FP223" s="22"/>
      <c r="FQ223" s="22"/>
      <c r="FR223" s="22"/>
      <c r="FS223" s="22"/>
    </row>
  </sheetData>
  <sheetProtection algorithmName="SHA-512" hashValue="4Z0Grj+rzFAWnG9IzxEAcC18g06+Rq0c0ij+R3NZJwmWdvIy8L8Ux9CEIRyDWobm+D7lbQMLiuKReieHUcrOaA==" saltValue="GPGgegHmgZkF+XAw7jgJ5A==" spinCount="100000" sheet="1" objects="1" scenarios="1" insertColumns="0" insertRows="0" deleteColumns="0" deleteRows="0"/>
  <mergeCells count="15">
    <mergeCell ref="T3:T4"/>
    <mergeCell ref="V5:V6"/>
    <mergeCell ref="S7:T7"/>
    <mergeCell ref="L3:L4"/>
    <mergeCell ref="N5:N6"/>
    <mergeCell ref="K7:L7"/>
    <mergeCell ref="P3:P4"/>
    <mergeCell ref="R5:R6"/>
    <mergeCell ref="O7:P7"/>
    <mergeCell ref="D3:D4"/>
    <mergeCell ref="F5:F6"/>
    <mergeCell ref="C7:D7"/>
    <mergeCell ref="H3:H4"/>
    <mergeCell ref="J5:J6"/>
    <mergeCell ref="G7:H7"/>
  </mergeCells>
  <conditionalFormatting sqref="D3:D4">
    <cfRule type="containsText" dxfId="75" priority="121" operator="containsText" text="HOLD">
      <formula>NOT(ISERROR(SEARCH("HOLD",D3)))</formula>
    </cfRule>
    <cfRule type="containsText" dxfId="74" priority="120" operator="containsText" text="BUY">
      <formula>NOT(ISERROR(SEARCH("BUY",D3)))</formula>
    </cfRule>
    <cfRule type="containsText" dxfId="73" priority="119" operator="containsText" text="Sold">
      <formula>NOT(ISERROR(SEARCH("Sold",D3)))</formula>
    </cfRule>
    <cfRule type="containsText" dxfId="72" priority="122" operator="containsText" text="SELL">
      <formula>NOT(ISERROR(SEARCH("SELL",D3)))</formula>
    </cfRule>
  </conditionalFormatting>
  <conditionalFormatting sqref="D10:D61">
    <cfRule type="cellIs" dxfId="71" priority="10" operator="between">
      <formula>$C$6</formula>
      <formula>$D$6</formula>
    </cfRule>
    <cfRule type="cellIs" dxfId="70" priority="7" operator="lessThan">
      <formula>$F$7</formula>
    </cfRule>
    <cfRule type="cellIs" dxfId="69" priority="8" operator="greaterThan">
      <formula>$D$6</formula>
    </cfRule>
    <cfRule type="cellIs" dxfId="68" priority="9" operator="between">
      <formula>$E$6</formula>
      <formula>$F$7</formula>
    </cfRule>
  </conditionalFormatting>
  <conditionalFormatting sqref="F4">
    <cfRule type="cellIs" dxfId="67" priority="117" operator="equal">
      <formula>"NONE"</formula>
    </cfRule>
    <cfRule type="cellIs" dxfId="66" priority="118" operator="equal">
      <formula>"BUY"</formula>
    </cfRule>
    <cfRule type="cellIs" dxfId="65" priority="116" operator="equal">
      <formula>"STRG BUY"</formula>
    </cfRule>
    <cfRule type="cellIs" dxfId="64" priority="115" operator="equal">
      <formula>"HOLD"</formula>
    </cfRule>
  </conditionalFormatting>
  <conditionalFormatting sqref="F10:F61">
    <cfRule type="cellIs" dxfId="63" priority="5" operator="lessThan">
      <formula>0</formula>
    </cfRule>
    <cfRule type="cellIs" dxfId="62" priority="6" operator="greaterThan">
      <formula>0</formula>
    </cfRule>
  </conditionalFormatting>
  <conditionalFormatting sqref="H3:H4">
    <cfRule type="containsText" dxfId="61" priority="106" operator="containsText" text="BUY">
      <formula>NOT(ISERROR(SEARCH("BUY",H3)))</formula>
    </cfRule>
    <cfRule type="containsText" dxfId="60" priority="108" operator="containsText" text="SELL">
      <formula>NOT(ISERROR(SEARCH("SELL",H3)))</formula>
    </cfRule>
    <cfRule type="containsText" dxfId="59" priority="105" operator="containsText" text="Sold">
      <formula>NOT(ISERROR(SEARCH("Sold",H3)))</formula>
    </cfRule>
    <cfRule type="containsText" dxfId="58" priority="107" operator="containsText" text="HOLD">
      <formula>NOT(ISERROR(SEARCH("HOLD",H3)))</formula>
    </cfRule>
  </conditionalFormatting>
  <conditionalFormatting sqref="H10:H61">
    <cfRule type="cellIs" dxfId="57" priority="29" operator="between">
      <formula>$I$6</formula>
      <formula>$J$7</formula>
    </cfRule>
    <cfRule type="cellIs" dxfId="56" priority="30" operator="between">
      <formula>$G$6</formula>
      <formula>$H$6</formula>
    </cfRule>
    <cfRule type="cellIs" dxfId="55" priority="27" operator="lessThan">
      <formula>$J$7</formula>
    </cfRule>
    <cfRule type="cellIs" dxfId="54" priority="28" operator="greaterThan">
      <formula>$H$6</formula>
    </cfRule>
  </conditionalFormatting>
  <conditionalFormatting sqref="J4">
    <cfRule type="cellIs" dxfId="53" priority="104" operator="equal">
      <formula>"BUY"</formula>
    </cfRule>
    <cfRule type="cellIs" dxfId="52" priority="103" operator="equal">
      <formula>"NONE"</formula>
    </cfRule>
    <cfRule type="cellIs" dxfId="51" priority="102" operator="equal">
      <formula>"STRG BUY"</formula>
    </cfRule>
    <cfRule type="cellIs" dxfId="50" priority="101" operator="equal">
      <formula>"HOLD"</formula>
    </cfRule>
  </conditionalFormatting>
  <conditionalFormatting sqref="J10">
    <cfRule type="cellIs" dxfId="49" priority="17" operator="lessThan">
      <formula>0</formula>
    </cfRule>
    <cfRule type="cellIs" dxfId="48" priority="18" operator="greaterThan">
      <formula>0</formula>
    </cfRule>
  </conditionalFormatting>
  <conditionalFormatting sqref="L3:L4">
    <cfRule type="containsText" dxfId="47" priority="94" operator="containsText" text="SELL">
      <formula>NOT(ISERROR(SEARCH("SELL",L3)))</formula>
    </cfRule>
    <cfRule type="containsText" dxfId="46" priority="91" operator="containsText" text="Sold">
      <formula>NOT(ISERROR(SEARCH("Sold",L3)))</formula>
    </cfRule>
    <cfRule type="containsText" dxfId="45" priority="93" operator="containsText" text="HOLD">
      <formula>NOT(ISERROR(SEARCH("HOLD",L3)))</formula>
    </cfRule>
    <cfRule type="containsText" dxfId="44" priority="92" operator="containsText" text="BUY">
      <formula>NOT(ISERROR(SEARCH("BUY",L3)))</formula>
    </cfRule>
  </conditionalFormatting>
  <conditionalFormatting sqref="L10:L61">
    <cfRule type="cellIs" dxfId="43" priority="26" operator="between">
      <formula>$K$6</formula>
      <formula>$L$6</formula>
    </cfRule>
    <cfRule type="cellIs" dxfId="42" priority="25" operator="between">
      <formula>$M$6</formula>
      <formula>$N$7</formula>
    </cfRule>
    <cfRule type="cellIs" dxfId="41" priority="24" operator="greaterThan">
      <formula>$L$6</formula>
    </cfRule>
    <cfRule type="cellIs" dxfId="40" priority="23" operator="lessThan">
      <formula>$N$7</formula>
    </cfRule>
  </conditionalFormatting>
  <conditionalFormatting sqref="N4">
    <cfRule type="cellIs" dxfId="39" priority="90" operator="equal">
      <formula>"BUY"</formula>
    </cfRule>
    <cfRule type="cellIs" dxfId="38" priority="89" operator="equal">
      <formula>"NONE"</formula>
    </cfRule>
    <cfRule type="cellIs" dxfId="37" priority="88" operator="equal">
      <formula>"STRG BUY"</formula>
    </cfRule>
    <cfRule type="cellIs" dxfId="36" priority="87" operator="equal">
      <formula>"HOLD"</formula>
    </cfRule>
  </conditionalFormatting>
  <conditionalFormatting sqref="N10:N61">
    <cfRule type="cellIs" dxfId="35" priority="3" operator="lessThan">
      <formula>0</formula>
    </cfRule>
    <cfRule type="cellIs" dxfId="34" priority="4" operator="greaterThan">
      <formula>0</formula>
    </cfRule>
  </conditionalFormatting>
  <conditionalFormatting sqref="P3:P4">
    <cfRule type="containsText" dxfId="33" priority="86" operator="containsText" text="SELL">
      <formula>NOT(ISERROR(SEARCH("SELL",P3)))</formula>
    </cfRule>
    <cfRule type="containsText" dxfId="32" priority="83" operator="containsText" text="Sold">
      <formula>NOT(ISERROR(SEARCH("Sold",P3)))</formula>
    </cfRule>
    <cfRule type="containsText" dxfId="31" priority="84" operator="containsText" text="BUY">
      <formula>NOT(ISERROR(SEARCH("BUY",P3)))</formula>
    </cfRule>
    <cfRule type="containsText" dxfId="30" priority="85" operator="containsText" text="HOLD">
      <formula>NOT(ISERROR(SEARCH("HOLD",P3)))</formula>
    </cfRule>
  </conditionalFormatting>
  <conditionalFormatting sqref="P10">
    <cfRule type="cellIs" dxfId="29" priority="21" operator="between">
      <formula>$Q$6</formula>
      <formula>$R$7</formula>
    </cfRule>
    <cfRule type="cellIs" dxfId="28" priority="19" operator="lessThan">
      <formula>$R$7</formula>
    </cfRule>
    <cfRule type="cellIs" dxfId="27" priority="20" operator="greaterThan">
      <formula>$P$6</formula>
    </cfRule>
    <cfRule type="cellIs" dxfId="26" priority="22" operator="between">
      <formula>$O$6</formula>
      <formula>$P$6</formula>
    </cfRule>
  </conditionalFormatting>
  <conditionalFormatting sqref="P11:P61">
    <cfRule type="cellIs" dxfId="25" priority="46" operator="between">
      <formula>$O$6</formula>
      <formula>$P$6</formula>
    </cfRule>
    <cfRule type="cellIs" dxfId="24" priority="45" operator="between">
      <formula>$R$7</formula>
      <formula>$Q$6</formula>
    </cfRule>
    <cfRule type="cellIs" dxfId="23" priority="44" operator="greaterThan">
      <formula>$P$6</formula>
    </cfRule>
    <cfRule type="cellIs" dxfId="22" priority="43" operator="lessThan">
      <formula>$Q$6</formula>
    </cfRule>
  </conditionalFormatting>
  <conditionalFormatting sqref="R4">
    <cfRule type="cellIs" dxfId="21" priority="82" operator="equal">
      <formula>"BUY"</formula>
    </cfRule>
    <cfRule type="cellIs" dxfId="20" priority="79" operator="equal">
      <formula>"HOLD"</formula>
    </cfRule>
    <cfRule type="cellIs" dxfId="19" priority="80" operator="equal">
      <formula>"STRG BUY"</formula>
    </cfRule>
    <cfRule type="cellIs" dxfId="18" priority="81" operator="equal">
      <formula>"NONE"</formula>
    </cfRule>
  </conditionalFormatting>
  <conditionalFormatting sqref="R10">
    <cfRule type="cellIs" dxfId="17" priority="14" operator="greaterThan">
      <formula>0</formula>
    </cfRule>
    <cfRule type="cellIs" dxfId="16" priority="13" operator="lessThan">
      <formula>0</formula>
    </cfRule>
  </conditionalFormatting>
  <conditionalFormatting sqref="T3:T4">
    <cfRule type="containsText" dxfId="15" priority="75" operator="containsText" text="Sold">
      <formula>NOT(ISERROR(SEARCH("Sold",T3)))</formula>
    </cfRule>
    <cfRule type="containsText" dxfId="14" priority="76" operator="containsText" text="BUY">
      <formula>NOT(ISERROR(SEARCH("BUY",T3)))</formula>
    </cfRule>
    <cfRule type="containsText" dxfId="13" priority="77" operator="containsText" text="HOLD">
      <formula>NOT(ISERROR(SEARCH("HOLD",T3)))</formula>
    </cfRule>
    <cfRule type="containsText" dxfId="12" priority="78" operator="containsText" text="SELL">
      <formula>NOT(ISERROR(SEARCH("SELL",T3)))</formula>
    </cfRule>
  </conditionalFormatting>
  <conditionalFormatting sqref="V4">
    <cfRule type="cellIs" dxfId="11" priority="74" operator="equal">
      <formula>"BUY"</formula>
    </cfRule>
    <cfRule type="cellIs" dxfId="10" priority="73" operator="equal">
      <formula>"NONE"</formula>
    </cfRule>
    <cfRule type="cellIs" dxfId="9" priority="72" operator="equal">
      <formula>"STRG BUY"</formula>
    </cfRule>
    <cfRule type="cellIs" dxfId="8" priority="71" operator="equal">
      <formula>"HOLD"</formula>
    </cfRule>
  </conditionalFormatting>
  <conditionalFormatting sqref="V10">
    <cfRule type="cellIs" dxfId="7" priority="12" operator="greaterThan">
      <formula>0</formula>
    </cfRule>
    <cfRule type="cellIs" dxfId="6" priority="11" operator="lessThan">
      <formula>0</formula>
    </cfRule>
  </conditionalFormatting>
  <conditionalFormatting sqref="X11:Y61">
    <cfRule type="cellIs" dxfId="5" priority="1" operator="lessThan">
      <formula>0</formula>
    </cfRule>
    <cfRule type="cellIs" dxfId="4" priority="2" operator="greaterThan">
      <formula>0</formula>
    </cfRule>
  </conditionalFormatting>
  <conditionalFormatting sqref="T10:T61">
    <cfRule type="cellIs" dxfId="3" priority="40" operator="greaterThan">
      <formula>$T$6</formula>
    </cfRule>
    <cfRule type="cellIs" dxfId="2" priority="39" operator="lessThan">
      <formula>$U$6</formula>
    </cfRule>
    <cfRule type="cellIs" dxfId="1" priority="41" operator="between">
      <formula>$U$6</formula>
      <formula>$V$7</formula>
    </cfRule>
    <cfRule type="cellIs" dxfId="0" priority="42" operator="between">
      <formula>$S$6</formula>
      <formula>$T$6</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D698-A076-4A19-BC7D-53884FA6F74C}">
  <dimension ref="A2:AC41"/>
  <sheetViews>
    <sheetView workbookViewId="0">
      <pane xSplit="1" ySplit="4" topLeftCell="B10" activePane="bottomRight" state="frozen"/>
      <selection pane="topRight" activeCell="B1" sqref="B1"/>
      <selection pane="bottomLeft" activeCell="A5" sqref="A5"/>
      <selection pane="bottomRight" activeCell="A15" sqref="A15"/>
    </sheetView>
  </sheetViews>
  <sheetFormatPr defaultRowHeight="15" x14ac:dyDescent="0.25"/>
  <cols>
    <col min="1" max="1" width="44.85546875" customWidth="1"/>
    <col min="2" max="2" width="11.42578125" customWidth="1"/>
  </cols>
  <sheetData>
    <row r="2" spans="1:29" ht="15.75" thickBot="1" x14ac:dyDescent="0.3"/>
    <row r="3" spans="1:29" ht="32.25" customHeight="1" thickBot="1" x14ac:dyDescent="0.3">
      <c r="A3" s="4" t="s">
        <v>27</v>
      </c>
      <c r="B3" s="4" t="s">
        <v>28</v>
      </c>
      <c r="C3" s="72" t="s">
        <v>29</v>
      </c>
      <c r="D3" s="73"/>
      <c r="E3" s="70" t="s">
        <v>30</v>
      </c>
      <c r="F3" s="71"/>
      <c r="G3" s="70" t="s">
        <v>31</v>
      </c>
      <c r="H3" s="71"/>
      <c r="I3" s="70" t="s">
        <v>32</v>
      </c>
      <c r="J3" s="71"/>
      <c r="K3" s="70" t="s">
        <v>33</v>
      </c>
      <c r="L3" s="71"/>
      <c r="M3" s="70" t="s">
        <v>34</v>
      </c>
      <c r="N3" s="71"/>
      <c r="O3" s="70" t="s">
        <v>35</v>
      </c>
      <c r="P3" s="71"/>
      <c r="Q3" s="70" t="s">
        <v>36</v>
      </c>
      <c r="R3" s="71"/>
      <c r="S3" s="70" t="s">
        <v>37</v>
      </c>
      <c r="T3" s="71"/>
      <c r="U3" s="70" t="s">
        <v>38</v>
      </c>
      <c r="V3" s="71"/>
      <c r="W3" s="70" t="s">
        <v>39</v>
      </c>
      <c r="X3" s="71"/>
      <c r="Y3" s="70" t="s">
        <v>40</v>
      </c>
      <c r="Z3" s="71"/>
      <c r="AA3" s="5" t="s">
        <v>41</v>
      </c>
      <c r="AB3" s="5" t="s">
        <v>42</v>
      </c>
    </row>
    <row r="4" spans="1:29" ht="15.75" thickBot="1" x14ac:dyDescent="0.3">
      <c r="A4" s="4"/>
      <c r="B4" s="4"/>
      <c r="C4" s="6" t="s">
        <v>43</v>
      </c>
      <c r="D4" s="7" t="s">
        <v>44</v>
      </c>
      <c r="E4" s="8" t="s">
        <v>43</v>
      </c>
      <c r="F4" s="7" t="s">
        <v>44</v>
      </c>
      <c r="G4" s="8" t="s">
        <v>43</v>
      </c>
      <c r="H4" s="7" t="s">
        <v>44</v>
      </c>
      <c r="I4" s="8" t="s">
        <v>43</v>
      </c>
      <c r="J4" s="7" t="s">
        <v>44</v>
      </c>
      <c r="K4" s="8" t="s">
        <v>43</v>
      </c>
      <c r="L4" s="7" t="s">
        <v>44</v>
      </c>
      <c r="M4" s="8" t="s">
        <v>43</v>
      </c>
      <c r="N4" s="7" t="s">
        <v>44</v>
      </c>
      <c r="O4" s="8" t="s">
        <v>43</v>
      </c>
      <c r="P4" s="7" t="s">
        <v>44</v>
      </c>
      <c r="Q4" s="8" t="s">
        <v>43</v>
      </c>
      <c r="R4" s="7" t="s">
        <v>44</v>
      </c>
      <c r="S4" s="8" t="s">
        <v>43</v>
      </c>
      <c r="T4" s="7" t="s">
        <v>44</v>
      </c>
      <c r="U4" s="8" t="s">
        <v>43</v>
      </c>
      <c r="V4" s="7" t="s">
        <v>44</v>
      </c>
      <c r="W4" s="8" t="s">
        <v>43</v>
      </c>
      <c r="X4" s="7" t="s">
        <v>44</v>
      </c>
      <c r="Y4" s="8" t="s">
        <v>43</v>
      </c>
      <c r="Z4" s="7" t="s">
        <v>44</v>
      </c>
    </row>
    <row r="5" spans="1:29" ht="15.75" x14ac:dyDescent="0.25">
      <c r="A5" s="50"/>
      <c r="B5" t="s">
        <v>62</v>
      </c>
      <c r="C5" s="52"/>
      <c r="D5" s="43"/>
      <c r="E5" s="53"/>
      <c r="F5" s="43"/>
      <c r="G5" s="52"/>
      <c r="H5" s="43"/>
      <c r="I5" s="52"/>
      <c r="J5" s="43"/>
      <c r="K5" s="52"/>
      <c r="L5" s="43"/>
      <c r="M5" s="52"/>
      <c r="N5" s="43"/>
      <c r="O5" s="52"/>
      <c r="P5" s="43"/>
      <c r="Q5" s="52"/>
      <c r="R5" s="43"/>
      <c r="S5" s="52"/>
      <c r="T5" s="43"/>
      <c r="U5" s="52"/>
      <c r="V5" s="43"/>
      <c r="W5" s="52"/>
      <c r="X5" s="43"/>
      <c r="Y5" s="52"/>
      <c r="Z5" s="43"/>
      <c r="AA5" s="31">
        <f>D5+F5+H5+J5+L5+N5+P5+R5+T5+V5+X5+Z5</f>
        <v>0</v>
      </c>
      <c r="AB5" s="34">
        <f>E5+C5+G5+I5+K5+M5+O5+Q5+S5+U5+W5+Y5</f>
        <v>0</v>
      </c>
    </row>
    <row r="6" spans="1:29" x14ac:dyDescent="0.25">
      <c r="A6" s="51"/>
      <c r="B6" t="s">
        <v>61</v>
      </c>
      <c r="C6" s="48"/>
      <c r="D6" s="43"/>
      <c r="E6" s="48"/>
      <c r="F6" s="43"/>
      <c r="G6" s="48"/>
      <c r="H6" s="43"/>
      <c r="I6" s="48"/>
      <c r="J6" s="43"/>
      <c r="K6" s="48"/>
      <c r="L6" s="43"/>
      <c r="M6" s="48"/>
      <c r="N6" s="43"/>
      <c r="O6" s="48"/>
      <c r="P6" s="43"/>
      <c r="Q6" s="48"/>
      <c r="R6" s="43"/>
      <c r="S6" s="48"/>
      <c r="T6" s="43"/>
      <c r="U6" s="48"/>
      <c r="V6" s="43"/>
      <c r="W6" s="48"/>
      <c r="X6" s="43"/>
      <c r="Y6" s="48"/>
      <c r="Z6" s="43"/>
      <c r="AA6" s="31">
        <f t="shared" ref="AA6:AA9" si="0">D6+F6+H6+J6+L6+N6+P6+R6+T6+V6+X6+Z6</f>
        <v>0</v>
      </c>
      <c r="AB6" s="32">
        <f t="shared" ref="AB6:AB9" si="1">E6+C6+G6+I6+K6+M6+O6+Q6+S6+U6+W6+Y6</f>
        <v>0</v>
      </c>
    </row>
    <row r="7" spans="1:29" x14ac:dyDescent="0.25">
      <c r="A7" s="51"/>
      <c r="C7" s="48"/>
      <c r="D7" s="43"/>
      <c r="E7" s="48"/>
      <c r="F7" s="43"/>
      <c r="G7" s="48"/>
      <c r="H7" s="43"/>
      <c r="I7" s="48"/>
      <c r="J7" s="43"/>
      <c r="K7" s="48"/>
      <c r="L7" s="43"/>
      <c r="M7" s="48"/>
      <c r="N7" s="43"/>
      <c r="O7" s="48"/>
      <c r="P7" s="43"/>
      <c r="Q7" s="48"/>
      <c r="R7" s="43"/>
      <c r="S7" s="48"/>
      <c r="T7" s="43"/>
      <c r="U7" s="48"/>
      <c r="V7" s="43"/>
      <c r="W7" s="48"/>
      <c r="X7" s="43"/>
      <c r="Y7" s="48"/>
      <c r="Z7" s="43"/>
      <c r="AA7" s="31">
        <f t="shared" si="0"/>
        <v>0</v>
      </c>
      <c r="AB7" s="32">
        <f t="shared" si="1"/>
        <v>0</v>
      </c>
    </row>
    <row r="8" spans="1:29" x14ac:dyDescent="0.25">
      <c r="A8" s="51"/>
      <c r="C8" s="48"/>
      <c r="D8" s="43"/>
      <c r="E8" s="48"/>
      <c r="F8" s="43"/>
      <c r="G8" s="48"/>
      <c r="H8" s="43"/>
      <c r="I8" s="48"/>
      <c r="J8" s="43"/>
      <c r="K8" s="48"/>
      <c r="L8" s="43"/>
      <c r="M8" s="48"/>
      <c r="N8" s="43"/>
      <c r="O8" s="48"/>
      <c r="P8" s="43"/>
      <c r="Q8" s="48"/>
      <c r="R8" s="43"/>
      <c r="S8" s="48"/>
      <c r="T8" s="43"/>
      <c r="U8" s="48"/>
      <c r="V8" s="43"/>
      <c r="W8" s="48"/>
      <c r="X8" s="43"/>
      <c r="Y8" s="48"/>
      <c r="Z8" s="43"/>
      <c r="AA8" s="31">
        <f t="shared" si="0"/>
        <v>0</v>
      </c>
      <c r="AB8" s="32">
        <f t="shared" si="1"/>
        <v>0</v>
      </c>
    </row>
    <row r="9" spans="1:29" ht="15.75" thickBot="1" x14ac:dyDescent="0.3">
      <c r="A9" s="51"/>
      <c r="C9" s="55"/>
      <c r="D9" s="54"/>
      <c r="E9" s="55"/>
      <c r="F9" s="54"/>
      <c r="G9" s="55"/>
      <c r="H9" s="54"/>
      <c r="I9" s="55"/>
      <c r="J9" s="54"/>
      <c r="K9" s="55"/>
      <c r="L9" s="54"/>
      <c r="M9" s="55"/>
      <c r="N9" s="54"/>
      <c r="O9" s="55"/>
      <c r="P9" s="54"/>
      <c r="Q9" s="55"/>
      <c r="R9" s="54"/>
      <c r="S9" s="55"/>
      <c r="T9" s="54"/>
      <c r="U9" s="55"/>
      <c r="V9" s="54"/>
      <c r="W9" s="55"/>
      <c r="X9" s="54"/>
      <c r="Y9" s="55"/>
      <c r="Z9" s="54"/>
      <c r="AA9" s="35">
        <f t="shared" si="0"/>
        <v>0</v>
      </c>
      <c r="AB9" s="36">
        <f t="shared" si="1"/>
        <v>0</v>
      </c>
    </row>
    <row r="10" spans="1:29" ht="15.75" thickTop="1" x14ac:dyDescent="0.25">
      <c r="A10" s="43"/>
      <c r="C10" s="30">
        <f>SUM(C5:C9)</f>
        <v>0</v>
      </c>
      <c r="D10" s="31">
        <f>SUM(D5:D9)</f>
        <v>0</v>
      </c>
      <c r="E10" s="32">
        <f>SUM(E5:E9)</f>
        <v>0</v>
      </c>
      <c r="F10" s="31">
        <f>SUM(F5:F9)</f>
        <v>0</v>
      </c>
      <c r="G10" s="32">
        <f t="shared" ref="G10" si="2">SUM(G5:G9)</f>
        <v>0</v>
      </c>
      <c r="H10" s="31">
        <f>SUM(H5:H9)</f>
        <v>0</v>
      </c>
      <c r="I10" s="32">
        <f t="shared" ref="I10" si="3">SUM(I5:I9)</f>
        <v>0</v>
      </c>
      <c r="J10" s="31">
        <f>SUM(J5:J9)</f>
        <v>0</v>
      </c>
      <c r="K10" s="32">
        <f t="shared" ref="K10" si="4">SUM(K5:K9)</f>
        <v>0</v>
      </c>
      <c r="L10" s="31">
        <f>SUM(L5:L9)</f>
        <v>0</v>
      </c>
      <c r="M10" s="32">
        <f t="shared" ref="M10" si="5">SUM(M5:M9)</f>
        <v>0</v>
      </c>
      <c r="N10" s="31">
        <f>SUM(N5:N9)</f>
        <v>0</v>
      </c>
      <c r="O10" s="32">
        <f t="shared" ref="O10" si="6">SUM(O5:O9)</f>
        <v>0</v>
      </c>
      <c r="P10" s="31">
        <f>SUM(P5:P9)</f>
        <v>0</v>
      </c>
      <c r="Q10" s="32">
        <f t="shared" ref="Q10" si="7">SUM(Q5:Q9)</f>
        <v>0</v>
      </c>
      <c r="R10" s="31">
        <f>SUM(R5:R9)</f>
        <v>0</v>
      </c>
      <c r="S10" s="32">
        <f t="shared" ref="S10" si="8">SUM(S5:S9)</f>
        <v>0</v>
      </c>
      <c r="T10" s="31">
        <f>SUM(T5:T9)</f>
        <v>0</v>
      </c>
      <c r="U10" s="32">
        <f t="shared" ref="U10" si="9">SUM(U5:U9)</f>
        <v>0</v>
      </c>
      <c r="V10" s="31">
        <f>SUM(V5:V9)</f>
        <v>0</v>
      </c>
      <c r="W10" s="32">
        <f t="shared" ref="W10" si="10">SUM(W5:W9)</f>
        <v>0</v>
      </c>
      <c r="X10" s="31">
        <f>SUM(X5:X9)</f>
        <v>0</v>
      </c>
      <c r="Y10" s="32">
        <f t="shared" ref="Y10" si="11">SUM(Y5:Y9)</f>
        <v>0</v>
      </c>
      <c r="Z10" s="31">
        <f>SUM(Z5:Z9)</f>
        <v>0</v>
      </c>
      <c r="AA10" s="33">
        <f t="shared" ref="AA10" si="12">SUM(AA5:AA9)</f>
        <v>0</v>
      </c>
      <c r="AB10" s="32">
        <f>SUM(AB5:AB9)</f>
        <v>0</v>
      </c>
      <c r="AC10" s="31"/>
    </row>
    <row r="11" spans="1:29" x14ac:dyDescent="0.25">
      <c r="A11" s="43"/>
      <c r="E11" s="49"/>
      <c r="G11" s="49"/>
      <c r="I11" s="49"/>
    </row>
    <row r="12" spans="1:29" x14ac:dyDescent="0.25">
      <c r="A12" s="43"/>
      <c r="C12" s="49"/>
      <c r="E12" s="49"/>
      <c r="G12" s="49"/>
      <c r="I12" s="49"/>
      <c r="W12" t="s">
        <v>45</v>
      </c>
      <c r="AA12">
        <f>AA10*'Acct History'!E34</f>
        <v>0</v>
      </c>
    </row>
    <row r="13" spans="1:29" x14ac:dyDescent="0.25">
      <c r="A13" s="43"/>
      <c r="C13" s="49"/>
      <c r="E13" s="49"/>
      <c r="G13" s="49"/>
      <c r="I13" s="49"/>
    </row>
    <row r="14" spans="1:29" x14ac:dyDescent="0.25">
      <c r="A14" s="43"/>
      <c r="C14" s="49"/>
      <c r="E14" s="49"/>
      <c r="G14" s="49"/>
      <c r="I14" s="49"/>
    </row>
    <row r="15" spans="1:29" x14ac:dyDescent="0.25">
      <c r="A15" s="43"/>
      <c r="C15" s="49"/>
      <c r="E15" s="49"/>
      <c r="G15" s="49"/>
      <c r="I15" s="49"/>
    </row>
    <row r="16" spans="1:29" x14ac:dyDescent="0.25">
      <c r="A16" s="43"/>
      <c r="C16" s="49"/>
      <c r="E16" s="49"/>
      <c r="G16" s="49"/>
      <c r="I16" s="49"/>
    </row>
    <row r="17" spans="1:9" x14ac:dyDescent="0.25">
      <c r="A17" s="43"/>
      <c r="C17" s="49"/>
      <c r="E17" s="49"/>
      <c r="G17" s="49"/>
      <c r="I17" s="49"/>
    </row>
    <row r="18" spans="1:9" x14ac:dyDescent="0.25">
      <c r="A18" s="43"/>
      <c r="C18" s="49"/>
      <c r="E18" s="49"/>
      <c r="G18" s="49"/>
      <c r="I18" s="49"/>
    </row>
    <row r="19" spans="1:9" x14ac:dyDescent="0.25">
      <c r="A19" s="43"/>
      <c r="C19" s="49"/>
      <c r="E19" s="49"/>
      <c r="G19" s="49"/>
      <c r="I19" s="49"/>
    </row>
    <row r="20" spans="1:9" x14ac:dyDescent="0.25">
      <c r="A20" s="43"/>
      <c r="C20" s="49"/>
      <c r="E20" s="49"/>
      <c r="G20" s="49"/>
      <c r="I20" s="49"/>
    </row>
    <row r="21" spans="1:9" x14ac:dyDescent="0.25">
      <c r="A21" s="43"/>
      <c r="C21" s="49"/>
      <c r="E21" s="49"/>
      <c r="G21" s="49"/>
      <c r="I21" s="49"/>
    </row>
    <row r="22" spans="1:9" x14ac:dyDescent="0.25">
      <c r="A22" s="43"/>
      <c r="C22" s="49"/>
      <c r="E22" s="49"/>
      <c r="G22" s="49"/>
      <c r="I22" s="49"/>
    </row>
    <row r="23" spans="1:9" x14ac:dyDescent="0.25">
      <c r="A23" s="43"/>
      <c r="C23" s="49"/>
      <c r="E23" s="49"/>
      <c r="G23" s="49"/>
      <c r="I23" s="49"/>
    </row>
    <row r="24" spans="1:9" x14ac:dyDescent="0.25">
      <c r="A24" s="43"/>
      <c r="C24" s="49"/>
      <c r="E24" s="49"/>
      <c r="G24" s="49"/>
      <c r="I24" s="49"/>
    </row>
    <row r="25" spans="1:9" x14ac:dyDescent="0.25">
      <c r="A25" s="43"/>
      <c r="C25" s="49"/>
      <c r="E25" s="49"/>
      <c r="G25" s="49"/>
      <c r="I25" s="49"/>
    </row>
    <row r="26" spans="1:9" x14ac:dyDescent="0.25">
      <c r="A26" s="43"/>
      <c r="C26" s="49"/>
      <c r="E26" s="49"/>
      <c r="G26" s="49"/>
      <c r="I26" s="49"/>
    </row>
    <row r="27" spans="1:9" x14ac:dyDescent="0.25">
      <c r="A27" s="43"/>
      <c r="C27" s="49"/>
      <c r="E27" s="49"/>
      <c r="G27" s="49"/>
      <c r="I27" s="49"/>
    </row>
    <row r="28" spans="1:9" x14ac:dyDescent="0.25">
      <c r="A28" s="43"/>
      <c r="C28" s="49"/>
      <c r="E28" s="49"/>
      <c r="G28" s="49"/>
      <c r="I28" s="49"/>
    </row>
    <row r="29" spans="1:9" x14ac:dyDescent="0.25">
      <c r="A29" s="43"/>
      <c r="C29" s="49"/>
      <c r="E29" s="49"/>
      <c r="G29" s="49"/>
      <c r="I29" s="49"/>
    </row>
    <row r="30" spans="1:9" x14ac:dyDescent="0.25">
      <c r="A30" s="43"/>
      <c r="C30" s="49"/>
      <c r="E30" s="49"/>
      <c r="G30" s="49"/>
      <c r="I30" s="49"/>
    </row>
    <row r="31" spans="1:9" x14ac:dyDescent="0.25">
      <c r="A31" s="43"/>
      <c r="C31" s="49"/>
      <c r="E31" s="49"/>
      <c r="G31" s="49"/>
      <c r="I31" s="49"/>
    </row>
    <row r="32" spans="1:9" x14ac:dyDescent="0.25">
      <c r="A32" s="43"/>
      <c r="C32" s="49"/>
      <c r="E32" s="49"/>
      <c r="G32" s="49"/>
      <c r="I32" s="49"/>
    </row>
    <row r="33" spans="1:9" x14ac:dyDescent="0.25">
      <c r="A33" s="43"/>
      <c r="C33" s="49"/>
      <c r="E33" s="49"/>
      <c r="I33" s="49"/>
    </row>
    <row r="34" spans="1:9" x14ac:dyDescent="0.25">
      <c r="A34" s="43"/>
      <c r="C34" s="49"/>
    </row>
    <row r="35" spans="1:9" x14ac:dyDescent="0.25">
      <c r="A35" s="43"/>
      <c r="C35" s="49"/>
    </row>
    <row r="36" spans="1:9" x14ac:dyDescent="0.25">
      <c r="A36" s="43"/>
      <c r="C36" s="49"/>
    </row>
    <row r="37" spans="1:9" x14ac:dyDescent="0.25">
      <c r="A37" s="43"/>
      <c r="C37" s="49"/>
    </row>
    <row r="38" spans="1:9" x14ac:dyDescent="0.25">
      <c r="C38" s="49"/>
    </row>
    <row r="39" spans="1:9" x14ac:dyDescent="0.25">
      <c r="C39" s="49"/>
    </row>
    <row r="40" spans="1:9" x14ac:dyDescent="0.25">
      <c r="C40" s="49"/>
    </row>
    <row r="41" spans="1:9" x14ac:dyDescent="0.25">
      <c r="C41" s="49"/>
    </row>
  </sheetData>
  <sheetProtection algorithmName="SHA-512" hashValue="EYxgNq7XpxXxTRqWtpzFmcdhDEA7URifSpBvqb8qNUfEgwnIycVdJVfaE+7q4Htk6PkoMUPrlnejTqvBdENKtw==" saltValue="2il91L2KWA8sChbhyIvyvg==" spinCount="100000" sheet="1" objects="1" scenarios="1" insertColumns="0" insertRows="0" deleteColumns="0" deleteRows="0" selectLockedCells="1"/>
  <mergeCells count="12">
    <mergeCell ref="Y3:Z3"/>
    <mergeCell ref="C3:D3"/>
    <mergeCell ref="E3:F3"/>
    <mergeCell ref="G3:H3"/>
    <mergeCell ref="I3:J3"/>
    <mergeCell ref="K3:L3"/>
    <mergeCell ref="M3:N3"/>
    <mergeCell ref="O3:P3"/>
    <mergeCell ref="Q3:R3"/>
    <mergeCell ref="S3:T3"/>
    <mergeCell ref="U3:V3"/>
    <mergeCell ref="W3:X3"/>
  </mergeCells>
  <conditionalFormatting sqref="A5">
    <cfRule type="expression" dxfId="78" priority="1">
      <formula>#REF!=0</formula>
    </cfRule>
    <cfRule type="expression" dxfId="77" priority="2">
      <formula>#REF!&lt;1</formula>
    </cfRule>
    <cfRule type="expression" dxfId="76" priority="3">
      <formula>#REF!&gt;1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FFC6-BA99-4E81-8777-8E86D78C360D}">
  <dimension ref="A2:AA167"/>
  <sheetViews>
    <sheetView tabSelected="1" workbookViewId="0">
      <pane xSplit="2" ySplit="4" topLeftCell="C5" activePane="bottomRight" state="frozen"/>
      <selection pane="topRight" activeCell="C1" sqref="C1"/>
      <selection pane="bottomLeft" activeCell="A5" sqref="A5"/>
      <selection pane="bottomRight" activeCell="Z17" sqref="Z17"/>
    </sheetView>
  </sheetViews>
  <sheetFormatPr defaultRowHeight="15" x14ac:dyDescent="0.25"/>
  <cols>
    <col min="1" max="1" width="8.42578125" customWidth="1"/>
    <col min="2" max="2" width="53" style="43" customWidth="1"/>
    <col min="3" max="3" width="12.140625" style="43" customWidth="1"/>
    <col min="4" max="4" width="12.7109375" style="43" customWidth="1"/>
    <col min="5" max="5" width="10.42578125" style="43" customWidth="1"/>
    <col min="6" max="6" width="12.5703125" style="43" customWidth="1"/>
    <col min="7" max="7" width="12.85546875" style="43" customWidth="1"/>
    <col min="8" max="8" width="11.140625" style="43" customWidth="1"/>
    <col min="9" max="9" width="12.7109375" style="43" customWidth="1"/>
    <col min="10" max="10" width="12" style="43" customWidth="1"/>
    <col min="11" max="11" width="10.85546875" style="43" customWidth="1"/>
    <col min="12" max="12" width="11" style="43" customWidth="1"/>
    <col min="13" max="13" width="13.7109375" style="43" customWidth="1"/>
    <col min="14" max="14" width="13.140625" style="43" customWidth="1"/>
    <col min="15" max="15" width="12.5703125" style="43" customWidth="1"/>
    <col min="16" max="16" width="11.28515625" style="43" customWidth="1"/>
    <col min="17" max="17" width="11.85546875" style="43" customWidth="1"/>
    <col min="18" max="18" width="11" style="43" customWidth="1"/>
    <col min="19" max="19" width="13.140625" customWidth="1"/>
    <col min="20" max="20" width="13.28515625" customWidth="1"/>
    <col min="21" max="21" width="14" customWidth="1"/>
    <col min="22" max="22" width="13.140625" customWidth="1"/>
    <col min="23" max="23" width="15" customWidth="1"/>
    <col min="24" max="24" width="12.5703125" customWidth="1"/>
    <col min="25" max="25" width="14.42578125" customWidth="1"/>
    <col min="26" max="26" width="16.5703125" style="43" customWidth="1"/>
    <col min="27" max="27" width="55.85546875" customWidth="1"/>
  </cols>
  <sheetData>
    <row r="2" spans="1:27" ht="15.75" thickBot="1" x14ac:dyDescent="0.3"/>
    <row r="3" spans="1:27" ht="32.25" customHeight="1" thickBot="1" x14ac:dyDescent="0.55000000000000004">
      <c r="C3" s="77" t="s">
        <v>71</v>
      </c>
      <c r="D3" s="78"/>
      <c r="E3" s="78"/>
      <c r="F3" s="79"/>
      <c r="G3" s="80" t="s">
        <v>72</v>
      </c>
      <c r="H3" s="81"/>
      <c r="I3" s="80" t="s">
        <v>73</v>
      </c>
      <c r="J3" s="82"/>
      <c r="K3" s="82"/>
      <c r="L3" s="83"/>
      <c r="M3" s="80" t="s">
        <v>74</v>
      </c>
      <c r="N3" s="82"/>
      <c r="O3" s="84"/>
      <c r="P3" s="85" t="s">
        <v>75</v>
      </c>
      <c r="Q3" s="86"/>
      <c r="R3" s="87"/>
      <c r="S3" s="74" t="s">
        <v>25</v>
      </c>
      <c r="T3" s="75"/>
      <c r="U3" s="75"/>
      <c r="V3" s="75"/>
      <c r="W3" s="75"/>
      <c r="X3" s="75"/>
      <c r="Y3" s="76"/>
    </row>
    <row r="4" spans="1:27" ht="52.5" customHeight="1" thickBot="1" x14ac:dyDescent="0.35">
      <c r="A4" s="4" t="s">
        <v>26</v>
      </c>
      <c r="B4" s="44" t="s">
        <v>0</v>
      </c>
      <c r="C4" s="45" t="s">
        <v>1</v>
      </c>
      <c r="D4" s="45" t="s">
        <v>2</v>
      </c>
      <c r="E4" s="45" t="s">
        <v>3</v>
      </c>
      <c r="F4" s="46" t="s">
        <v>4</v>
      </c>
      <c r="G4" s="46" t="s">
        <v>5</v>
      </c>
      <c r="H4" s="46" t="s">
        <v>6</v>
      </c>
      <c r="I4" s="45" t="s">
        <v>7</v>
      </c>
      <c r="J4" s="45" t="s">
        <v>8</v>
      </c>
      <c r="K4" s="45" t="s">
        <v>9</v>
      </c>
      <c r="L4" s="46" t="s">
        <v>10</v>
      </c>
      <c r="M4" s="45" t="s">
        <v>11</v>
      </c>
      <c r="N4" s="47" t="s">
        <v>12</v>
      </c>
      <c r="O4" s="47" t="s">
        <v>13</v>
      </c>
      <c r="P4" s="45" t="s">
        <v>14</v>
      </c>
      <c r="Q4" s="45" t="s">
        <v>15</v>
      </c>
      <c r="R4" s="45" t="s">
        <v>16</v>
      </c>
      <c r="S4" s="3" t="s">
        <v>17</v>
      </c>
      <c r="T4" s="3" t="s">
        <v>18</v>
      </c>
      <c r="U4" s="3" t="s">
        <v>19</v>
      </c>
      <c r="V4" s="3" t="s">
        <v>20</v>
      </c>
      <c r="W4" s="1" t="s">
        <v>21</v>
      </c>
      <c r="X4" s="1" t="s">
        <v>22</v>
      </c>
      <c r="Y4" s="2" t="s">
        <v>23</v>
      </c>
      <c r="Z4" s="46" t="s">
        <v>24</v>
      </c>
      <c r="AA4" s="4" t="s">
        <v>67</v>
      </c>
    </row>
    <row r="5" spans="1:27" ht="15.75" x14ac:dyDescent="0.25">
      <c r="A5" s="43"/>
      <c r="C5" s="48"/>
      <c r="E5" s="48"/>
      <c r="G5">
        <f>Dividends!AA5</f>
        <v>0</v>
      </c>
      <c r="H5" s="63">
        <f>Dividends!AB5</f>
        <v>0</v>
      </c>
      <c r="I5" s="48"/>
      <c r="K5" s="48"/>
      <c r="M5" s="48"/>
      <c r="N5" s="48"/>
      <c r="S5" s="37" t="e">
        <f t="shared" ref="S5" si="0">(W5/((100-P5)/100))+((E5+K5+M5)/(D5+G5+J5))</f>
        <v>#DIV/0!</v>
      </c>
      <c r="T5" s="38" t="e">
        <f t="shared" ref="T5" si="1">(W5/((100-Q5)/100)+((E5+K5+M5)/(D5+G5+J5)))</f>
        <v>#DIV/0!</v>
      </c>
      <c r="U5" s="38" t="e">
        <f t="shared" ref="U5" si="2">W5*((100-R5)/100)</f>
        <v>#DIV/0!</v>
      </c>
      <c r="V5" s="39">
        <f t="shared" ref="V5" si="3">IF(N5=0,0,((N5*100)/W5-100))</f>
        <v>0</v>
      </c>
      <c r="W5" s="40" t="e">
        <f>IF(I5=0,(((C5*D5)+E5+M5)/(D5+G5)),(((C5*D5)+(I5*J5)+(E5+K5+M5))/(D5+G5+J5)))</f>
        <v>#DIV/0!</v>
      </c>
      <c r="X5" s="41">
        <f t="shared" ref="X5" si="4">IF(J5=0,(D5+G5-O5),(D5+G5+J5-O5))</f>
        <v>0</v>
      </c>
      <c r="Y5" s="42">
        <f t="shared" ref="Y5" si="5">IF(N5=0,0,((N5*O5)-(W5*O5)))</f>
        <v>0</v>
      </c>
    </row>
    <row r="6" spans="1:27" ht="15.75" x14ac:dyDescent="0.25">
      <c r="A6" s="43"/>
      <c r="C6" s="48"/>
      <c r="E6" s="48"/>
      <c r="G6">
        <f>Dividends!AA6</f>
        <v>0</v>
      </c>
      <c r="H6" s="63">
        <f>Dividends!AB6</f>
        <v>0</v>
      </c>
      <c r="I6" s="48"/>
      <c r="K6" s="48"/>
      <c r="M6" s="48"/>
      <c r="N6" s="48"/>
      <c r="S6" s="37" t="e">
        <f t="shared" ref="S6:S9" si="6">(W6/((100-P6)/100))+((E6+K6+M6)/(D6+G6+J6))</f>
        <v>#DIV/0!</v>
      </c>
      <c r="T6" s="38" t="e">
        <f t="shared" ref="T6:T9" si="7">(W6/((100-Q6)/100)+((E6+K6+M6)/(D6+G6+J6)))</f>
        <v>#DIV/0!</v>
      </c>
      <c r="U6" s="38" t="e">
        <f t="shared" ref="U6:U9" si="8">W6*((100-R6)/100)</f>
        <v>#DIV/0!</v>
      </c>
      <c r="V6" s="39">
        <f t="shared" ref="V6:V9" si="9">IF(N6=0,0,((N6*100)/W6-100))</f>
        <v>0</v>
      </c>
      <c r="W6" s="40" t="e">
        <f t="shared" ref="W6:W9" si="10">IF(I6=0,(((C6*D6)+E6+M6)/(D6+G6)),(((C6*D6)+(I6*J6)+(E6+K6+M6))/(D6+G6+J6)))</f>
        <v>#DIV/0!</v>
      </c>
      <c r="X6" s="41">
        <f t="shared" ref="X6:X9" si="11">IF(J6=0,(D6+G6-O6),(D6+G6+J6-O6))</f>
        <v>0</v>
      </c>
      <c r="Y6" s="42">
        <f t="shared" ref="Y6:Y9" si="12">IF(N6=0,0,((N6*O6)-(W6*O6)))</f>
        <v>0</v>
      </c>
    </row>
    <row r="7" spans="1:27" ht="15.75" x14ac:dyDescent="0.25">
      <c r="A7" s="43"/>
      <c r="C7" s="48"/>
      <c r="E7" s="48"/>
      <c r="G7">
        <f>Dividends!AA7</f>
        <v>0</v>
      </c>
      <c r="H7" s="63">
        <f>Dividends!AB7</f>
        <v>0</v>
      </c>
      <c r="I7" s="48"/>
      <c r="K7" s="48"/>
      <c r="M7" s="48"/>
      <c r="N7" s="48"/>
      <c r="S7" s="37" t="e">
        <f t="shared" si="6"/>
        <v>#DIV/0!</v>
      </c>
      <c r="T7" s="38" t="e">
        <f t="shared" si="7"/>
        <v>#DIV/0!</v>
      </c>
      <c r="U7" s="38" t="e">
        <f t="shared" si="8"/>
        <v>#DIV/0!</v>
      </c>
      <c r="V7" s="39">
        <f t="shared" si="9"/>
        <v>0</v>
      </c>
      <c r="W7" s="40" t="e">
        <f t="shared" si="10"/>
        <v>#DIV/0!</v>
      </c>
      <c r="X7" s="41">
        <f t="shared" si="11"/>
        <v>0</v>
      </c>
      <c r="Y7" s="42">
        <f t="shared" si="12"/>
        <v>0</v>
      </c>
    </row>
    <row r="8" spans="1:27" ht="15.75" x14ac:dyDescent="0.25">
      <c r="A8" s="43"/>
      <c r="C8" s="48"/>
      <c r="E8" s="48"/>
      <c r="G8">
        <f>Dividends!AA8</f>
        <v>0</v>
      </c>
      <c r="H8" s="63">
        <f>Dividends!AB8</f>
        <v>0</v>
      </c>
      <c r="I8" s="48"/>
      <c r="K8" s="48"/>
      <c r="M8" s="48"/>
      <c r="N8" s="48"/>
      <c r="S8" s="37" t="e">
        <f t="shared" si="6"/>
        <v>#DIV/0!</v>
      </c>
      <c r="T8" s="38" t="e">
        <f t="shared" si="7"/>
        <v>#DIV/0!</v>
      </c>
      <c r="U8" s="38" t="e">
        <f t="shared" si="8"/>
        <v>#DIV/0!</v>
      </c>
      <c r="V8" s="39">
        <f t="shared" si="9"/>
        <v>0</v>
      </c>
      <c r="W8" s="40" t="e">
        <f t="shared" si="10"/>
        <v>#DIV/0!</v>
      </c>
      <c r="X8" s="41">
        <f t="shared" si="11"/>
        <v>0</v>
      </c>
      <c r="Y8" s="42">
        <f t="shared" si="12"/>
        <v>0</v>
      </c>
    </row>
    <row r="9" spans="1:27" ht="15.75" x14ac:dyDescent="0.25">
      <c r="A9" s="43"/>
      <c r="C9" s="48"/>
      <c r="E9" s="48"/>
      <c r="G9">
        <f>Dividends!AA9</f>
        <v>0</v>
      </c>
      <c r="H9" s="63">
        <f>Dividends!AB9</f>
        <v>0</v>
      </c>
      <c r="I9" s="48"/>
      <c r="K9" s="48"/>
      <c r="M9" s="48"/>
      <c r="N9" s="48"/>
      <c r="S9" s="37" t="e">
        <f t="shared" si="6"/>
        <v>#DIV/0!</v>
      </c>
      <c r="T9" s="38" t="e">
        <f t="shared" si="7"/>
        <v>#DIV/0!</v>
      </c>
      <c r="U9" s="38" t="e">
        <f t="shared" si="8"/>
        <v>#DIV/0!</v>
      </c>
      <c r="V9" s="39">
        <f t="shared" si="9"/>
        <v>0</v>
      </c>
      <c r="W9" s="40" t="e">
        <f t="shared" si="10"/>
        <v>#DIV/0!</v>
      </c>
      <c r="X9" s="41">
        <f t="shared" si="11"/>
        <v>0</v>
      </c>
      <c r="Y9" s="42">
        <f t="shared" si="12"/>
        <v>0</v>
      </c>
    </row>
    <row r="10" spans="1:27" x14ac:dyDescent="0.25">
      <c r="A10" s="43"/>
      <c r="C10" s="48"/>
      <c r="E10" s="48"/>
      <c r="I10" s="48"/>
      <c r="K10" s="48"/>
      <c r="M10" s="48"/>
      <c r="N10" s="48"/>
      <c r="S10" s="31"/>
      <c r="T10" s="31"/>
      <c r="U10" s="31"/>
      <c r="V10" s="31"/>
      <c r="W10" s="32"/>
      <c r="X10" s="31"/>
      <c r="Y10" s="31"/>
    </row>
    <row r="11" spans="1:27" x14ac:dyDescent="0.25">
      <c r="A11" s="43"/>
      <c r="C11" s="48"/>
      <c r="E11" s="48"/>
      <c r="I11" s="48"/>
      <c r="K11" s="48"/>
      <c r="M11" s="48"/>
      <c r="N11" s="48"/>
      <c r="S11" s="31"/>
      <c r="T11" s="31"/>
      <c r="U11" s="31"/>
      <c r="V11" s="31"/>
      <c r="W11" s="32" t="s">
        <v>60</v>
      </c>
      <c r="X11" s="31"/>
      <c r="Y11" s="30">
        <f>SUM(Y5:Y9)</f>
        <v>0</v>
      </c>
    </row>
    <row r="12" spans="1:27" x14ac:dyDescent="0.25">
      <c r="A12" s="43"/>
      <c r="C12" s="48"/>
      <c r="E12" s="48"/>
      <c r="I12" s="48"/>
      <c r="K12" s="48"/>
      <c r="M12" s="48"/>
      <c r="N12" s="48"/>
      <c r="W12" s="49"/>
    </row>
    <row r="13" spans="1:27" x14ac:dyDescent="0.25">
      <c r="A13" s="43"/>
      <c r="C13" s="48"/>
      <c r="E13" s="48"/>
      <c r="I13" s="48"/>
      <c r="K13" s="48"/>
      <c r="M13" s="48"/>
      <c r="N13" s="48"/>
      <c r="W13" s="49"/>
    </row>
    <row r="14" spans="1:27" x14ac:dyDescent="0.25">
      <c r="A14" s="43"/>
      <c r="C14" s="48"/>
      <c r="E14" s="48"/>
      <c r="I14" s="48"/>
      <c r="K14" s="48"/>
      <c r="M14" s="48"/>
      <c r="N14" s="48"/>
      <c r="W14" s="49"/>
    </row>
    <row r="15" spans="1:27" x14ac:dyDescent="0.25">
      <c r="A15" s="43"/>
      <c r="C15" s="48"/>
      <c r="E15" s="48"/>
      <c r="I15" s="48"/>
      <c r="K15" s="48"/>
      <c r="M15" s="48"/>
      <c r="N15" s="48"/>
      <c r="W15" s="49"/>
    </row>
    <row r="16" spans="1:27" x14ac:dyDescent="0.25">
      <c r="A16" s="43"/>
      <c r="C16" s="48"/>
      <c r="E16" s="48"/>
      <c r="I16" s="48"/>
      <c r="K16" s="48"/>
      <c r="M16" s="48"/>
      <c r="N16" s="48"/>
      <c r="W16" s="49"/>
    </row>
    <row r="17" spans="1:23" x14ac:dyDescent="0.25">
      <c r="A17" s="43"/>
      <c r="C17" s="48"/>
      <c r="E17" s="48"/>
      <c r="I17" s="48"/>
      <c r="K17" s="48"/>
      <c r="M17" s="48"/>
      <c r="N17" s="48"/>
      <c r="W17" s="49"/>
    </row>
    <row r="18" spans="1:23" x14ac:dyDescent="0.25">
      <c r="A18" s="43"/>
      <c r="C18" s="48"/>
      <c r="E18" s="48"/>
      <c r="I18" s="48"/>
      <c r="K18" s="48"/>
      <c r="M18" s="48"/>
      <c r="N18" s="48"/>
      <c r="W18" s="49"/>
    </row>
    <row r="19" spans="1:23" x14ac:dyDescent="0.25">
      <c r="A19" s="43"/>
      <c r="C19" s="48"/>
      <c r="E19" s="48"/>
      <c r="I19" s="48"/>
      <c r="K19" s="48"/>
      <c r="M19" s="48"/>
      <c r="N19" s="48"/>
      <c r="W19" s="49"/>
    </row>
    <row r="20" spans="1:23" x14ac:dyDescent="0.25">
      <c r="A20" s="43"/>
      <c r="C20" s="48"/>
      <c r="E20" s="48"/>
      <c r="I20" s="48"/>
      <c r="K20" s="48"/>
      <c r="M20" s="48"/>
      <c r="N20" s="48"/>
      <c r="W20" s="49"/>
    </row>
    <row r="21" spans="1:23" x14ac:dyDescent="0.25">
      <c r="A21" s="43"/>
      <c r="C21" s="48"/>
      <c r="E21" s="48"/>
      <c r="I21" s="48"/>
      <c r="K21" s="48"/>
      <c r="M21" s="48"/>
      <c r="N21" s="48"/>
      <c r="W21" s="49"/>
    </row>
    <row r="22" spans="1:23" x14ac:dyDescent="0.25">
      <c r="A22" s="43"/>
      <c r="C22" s="48"/>
      <c r="E22" s="48"/>
      <c r="I22" s="48"/>
      <c r="K22" s="48"/>
      <c r="M22" s="48"/>
      <c r="N22" s="48"/>
      <c r="W22" s="49"/>
    </row>
    <row r="23" spans="1:23" x14ac:dyDescent="0.25">
      <c r="A23" s="43"/>
      <c r="C23" s="48"/>
      <c r="E23" s="48"/>
      <c r="I23" s="48"/>
      <c r="K23" s="48"/>
      <c r="M23" s="48"/>
      <c r="N23" s="48"/>
      <c r="W23" s="49"/>
    </row>
    <row r="24" spans="1:23" x14ac:dyDescent="0.25">
      <c r="A24" s="43"/>
      <c r="C24" s="48"/>
      <c r="E24" s="48"/>
      <c r="I24" s="48"/>
      <c r="K24" s="48"/>
      <c r="M24" s="48"/>
      <c r="N24" s="48"/>
      <c r="W24" s="49"/>
    </row>
    <row r="25" spans="1:23" x14ac:dyDescent="0.25">
      <c r="A25" s="43"/>
      <c r="C25" s="48"/>
      <c r="E25" s="48"/>
      <c r="I25" s="48"/>
      <c r="K25" s="48"/>
      <c r="M25" s="48"/>
      <c r="N25" s="48"/>
      <c r="W25" s="49"/>
    </row>
    <row r="26" spans="1:23" x14ac:dyDescent="0.25">
      <c r="A26" s="43"/>
      <c r="C26" s="48"/>
      <c r="E26" s="48"/>
      <c r="I26" s="48"/>
      <c r="K26" s="48"/>
      <c r="M26" s="48"/>
      <c r="N26" s="48"/>
      <c r="W26" s="49"/>
    </row>
    <row r="27" spans="1:23" x14ac:dyDescent="0.25">
      <c r="A27" s="43"/>
      <c r="C27" s="48"/>
      <c r="E27" s="48"/>
      <c r="I27" s="48"/>
      <c r="K27" s="48"/>
      <c r="M27" s="48"/>
      <c r="N27" s="48"/>
      <c r="W27" s="49"/>
    </row>
    <row r="28" spans="1:23" x14ac:dyDescent="0.25">
      <c r="A28" s="43"/>
      <c r="C28" s="48"/>
      <c r="E28" s="48"/>
      <c r="I28" s="48"/>
      <c r="K28" s="48"/>
      <c r="M28" s="48"/>
      <c r="N28" s="48"/>
      <c r="W28" s="49"/>
    </row>
    <row r="29" spans="1:23" x14ac:dyDescent="0.25">
      <c r="A29" s="43"/>
      <c r="C29" s="48"/>
      <c r="E29" s="48"/>
      <c r="I29" s="48"/>
      <c r="K29" s="48"/>
      <c r="M29" s="48"/>
      <c r="N29" s="48"/>
      <c r="W29" s="49"/>
    </row>
    <row r="30" spans="1:23" x14ac:dyDescent="0.25">
      <c r="A30" s="43"/>
      <c r="C30" s="48"/>
      <c r="E30" s="48"/>
      <c r="I30" s="48"/>
      <c r="K30" s="48"/>
      <c r="M30" s="48"/>
      <c r="N30" s="48"/>
      <c r="W30" s="49"/>
    </row>
    <row r="31" spans="1:23" x14ac:dyDescent="0.25">
      <c r="A31" s="43"/>
      <c r="C31" s="48"/>
      <c r="E31" s="48"/>
      <c r="I31" s="48"/>
      <c r="K31" s="48"/>
      <c r="M31" s="48"/>
      <c r="N31" s="48"/>
    </row>
    <row r="32" spans="1:23" x14ac:dyDescent="0.25">
      <c r="A32" s="43"/>
      <c r="C32" s="48"/>
      <c r="E32" s="48"/>
      <c r="I32" s="48"/>
      <c r="K32" s="48"/>
      <c r="M32" s="48"/>
      <c r="N32" s="48"/>
    </row>
    <row r="33" spans="1:14" x14ac:dyDescent="0.25">
      <c r="A33" s="43"/>
      <c r="E33" s="48"/>
      <c r="I33" s="48"/>
      <c r="K33" s="48"/>
      <c r="M33" s="48"/>
      <c r="N33" s="48"/>
    </row>
    <row r="34" spans="1:14" x14ac:dyDescent="0.25">
      <c r="A34" s="43"/>
      <c r="E34" s="48"/>
      <c r="I34" s="48"/>
      <c r="K34" s="48"/>
      <c r="M34" s="48"/>
      <c r="N34" s="48"/>
    </row>
    <row r="35" spans="1:14" x14ac:dyDescent="0.25">
      <c r="A35" s="43"/>
      <c r="E35" s="48"/>
      <c r="I35" s="48"/>
      <c r="K35" s="48"/>
      <c r="M35" s="48"/>
      <c r="N35" s="48"/>
    </row>
    <row r="36" spans="1:14" x14ac:dyDescent="0.25">
      <c r="A36" s="43"/>
      <c r="E36" s="48"/>
      <c r="I36" s="48"/>
      <c r="K36" s="48"/>
      <c r="M36" s="48"/>
      <c r="N36" s="48"/>
    </row>
    <row r="37" spans="1:14" x14ac:dyDescent="0.25">
      <c r="A37" s="43"/>
      <c r="E37" s="48"/>
      <c r="I37" s="48"/>
      <c r="K37" s="48"/>
      <c r="M37" s="48"/>
      <c r="N37" s="48"/>
    </row>
    <row r="38" spans="1:14" x14ac:dyDescent="0.25">
      <c r="A38" s="43"/>
      <c r="E38" s="48"/>
      <c r="I38" s="48"/>
      <c r="K38" s="48"/>
      <c r="M38" s="48"/>
      <c r="N38" s="48"/>
    </row>
    <row r="39" spans="1:14" x14ac:dyDescent="0.25">
      <c r="A39" s="43"/>
      <c r="E39" s="48"/>
      <c r="I39" s="48"/>
      <c r="K39" s="48"/>
      <c r="M39" s="48"/>
      <c r="N39" s="48"/>
    </row>
    <row r="40" spans="1:14" x14ac:dyDescent="0.25">
      <c r="A40" s="43"/>
      <c r="E40" s="48"/>
      <c r="I40" s="48"/>
      <c r="K40" s="48"/>
      <c r="M40" s="48"/>
      <c r="N40" s="48"/>
    </row>
    <row r="41" spans="1:14" x14ac:dyDescent="0.25">
      <c r="A41" s="43"/>
      <c r="E41" s="48"/>
      <c r="I41" s="48"/>
      <c r="K41" s="48"/>
      <c r="M41" s="48"/>
      <c r="N41" s="48"/>
    </row>
    <row r="42" spans="1:14" x14ac:dyDescent="0.25">
      <c r="A42" s="43"/>
      <c r="E42" s="48"/>
      <c r="I42" s="48"/>
      <c r="K42" s="48"/>
      <c r="M42" s="48"/>
      <c r="N42" s="48"/>
    </row>
    <row r="43" spans="1:14" x14ac:dyDescent="0.25">
      <c r="A43" s="43"/>
      <c r="E43" s="48"/>
      <c r="I43" s="48"/>
      <c r="K43" s="48"/>
      <c r="M43" s="48"/>
      <c r="N43" s="48"/>
    </row>
    <row r="44" spans="1:14" x14ac:dyDescent="0.25">
      <c r="A44" s="43"/>
      <c r="E44" s="48"/>
      <c r="I44" s="48"/>
      <c r="K44" s="48"/>
      <c r="M44" s="48"/>
      <c r="N44" s="48"/>
    </row>
    <row r="45" spans="1:14" x14ac:dyDescent="0.25">
      <c r="A45" s="43"/>
      <c r="E45" s="48"/>
      <c r="I45" s="48"/>
      <c r="K45" s="48"/>
      <c r="M45" s="48"/>
      <c r="N45" s="48"/>
    </row>
    <row r="46" spans="1:14" x14ac:dyDescent="0.25">
      <c r="A46" s="43"/>
      <c r="E46" s="48"/>
      <c r="I46" s="48"/>
      <c r="K46" s="48"/>
      <c r="M46" s="48"/>
      <c r="N46" s="48"/>
    </row>
    <row r="47" spans="1:14" x14ac:dyDescent="0.25">
      <c r="A47" s="43"/>
      <c r="E47" s="48"/>
      <c r="I47" s="48"/>
      <c r="K47" s="48"/>
      <c r="M47" s="48"/>
      <c r="N47" s="48"/>
    </row>
    <row r="48" spans="1:14" x14ac:dyDescent="0.25">
      <c r="A48" s="43"/>
      <c r="C48" s="48"/>
      <c r="E48" s="48"/>
      <c r="I48" s="48"/>
      <c r="K48" s="48"/>
      <c r="M48" s="48"/>
      <c r="N48" s="48"/>
    </row>
    <row r="49" spans="1:13" x14ac:dyDescent="0.25">
      <c r="A49" s="43"/>
      <c r="C49" s="48"/>
      <c r="E49" s="48"/>
      <c r="I49" s="48"/>
      <c r="K49" s="48"/>
      <c r="M49" s="48"/>
    </row>
    <row r="50" spans="1:13" x14ac:dyDescent="0.25">
      <c r="A50" s="43"/>
      <c r="C50" s="48"/>
      <c r="E50" s="48"/>
      <c r="I50" s="48"/>
      <c r="K50" s="48"/>
      <c r="M50" s="48"/>
    </row>
    <row r="51" spans="1:13" x14ac:dyDescent="0.25">
      <c r="A51" s="43"/>
      <c r="C51" s="48"/>
      <c r="E51" s="48"/>
      <c r="I51" s="48"/>
      <c r="K51" s="48"/>
      <c r="M51" s="48"/>
    </row>
    <row r="52" spans="1:13" x14ac:dyDescent="0.25">
      <c r="A52" s="43"/>
      <c r="C52" s="48"/>
      <c r="E52" s="48"/>
      <c r="I52" s="48"/>
      <c r="K52" s="48"/>
    </row>
    <row r="53" spans="1:13" x14ac:dyDescent="0.25">
      <c r="A53" s="43"/>
      <c r="C53" s="48"/>
      <c r="E53" s="48"/>
      <c r="I53" s="48"/>
    </row>
    <row r="54" spans="1:13" x14ac:dyDescent="0.25">
      <c r="A54" s="43"/>
      <c r="C54" s="48"/>
      <c r="E54" s="48"/>
      <c r="I54" s="48"/>
    </row>
    <row r="55" spans="1:13" x14ac:dyDescent="0.25">
      <c r="A55" s="43"/>
      <c r="C55" s="48"/>
      <c r="E55" s="48"/>
      <c r="I55" s="48"/>
    </row>
    <row r="56" spans="1:13" x14ac:dyDescent="0.25">
      <c r="A56" s="43"/>
      <c r="C56" s="48"/>
      <c r="E56" s="48"/>
      <c r="I56" s="48"/>
    </row>
    <row r="57" spans="1:13" x14ac:dyDescent="0.25">
      <c r="A57" s="43"/>
      <c r="C57" s="48"/>
      <c r="E57" s="48"/>
      <c r="I57" s="48"/>
    </row>
    <row r="58" spans="1:13" x14ac:dyDescent="0.25">
      <c r="A58" s="43"/>
      <c r="C58" s="48"/>
      <c r="E58" s="48"/>
      <c r="I58" s="48"/>
    </row>
    <row r="59" spans="1:13" x14ac:dyDescent="0.25">
      <c r="A59" s="43"/>
      <c r="C59" s="48"/>
      <c r="E59" s="48"/>
      <c r="I59" s="48"/>
    </row>
    <row r="60" spans="1:13" x14ac:dyDescent="0.25">
      <c r="A60" s="43"/>
      <c r="C60" s="48"/>
      <c r="E60" s="48"/>
      <c r="I60" s="48"/>
    </row>
    <row r="61" spans="1:13" x14ac:dyDescent="0.25">
      <c r="A61" s="43"/>
      <c r="C61" s="48"/>
      <c r="E61" s="48"/>
      <c r="I61" s="48"/>
    </row>
    <row r="62" spans="1:13" x14ac:dyDescent="0.25">
      <c r="A62" s="43"/>
      <c r="C62" s="48"/>
      <c r="E62" s="48"/>
      <c r="I62" s="48"/>
    </row>
    <row r="63" spans="1:13" x14ac:dyDescent="0.25">
      <c r="A63" s="43"/>
      <c r="C63" s="48"/>
      <c r="E63" s="48"/>
      <c r="I63" s="48"/>
    </row>
    <row r="64" spans="1:13" x14ac:dyDescent="0.25">
      <c r="A64" s="43"/>
      <c r="C64" s="48"/>
      <c r="E64" s="48"/>
      <c r="I64" s="48"/>
    </row>
    <row r="65" spans="1:9" x14ac:dyDescent="0.25">
      <c r="A65" s="43"/>
      <c r="C65" s="48"/>
      <c r="E65" s="48"/>
      <c r="I65" s="48"/>
    </row>
    <row r="66" spans="1:9" x14ac:dyDescent="0.25">
      <c r="A66" s="43"/>
      <c r="C66" s="48"/>
      <c r="E66" s="48"/>
      <c r="I66" s="48"/>
    </row>
    <row r="67" spans="1:9" x14ac:dyDescent="0.25">
      <c r="A67" s="43"/>
      <c r="C67" s="48"/>
      <c r="E67" s="48"/>
      <c r="I67" s="48"/>
    </row>
    <row r="68" spans="1:9" x14ac:dyDescent="0.25">
      <c r="C68" s="48"/>
      <c r="E68" s="48"/>
      <c r="I68" s="48"/>
    </row>
    <row r="69" spans="1:9" x14ac:dyDescent="0.25">
      <c r="C69" s="48"/>
      <c r="E69" s="48"/>
      <c r="I69" s="48"/>
    </row>
    <row r="70" spans="1:9" x14ac:dyDescent="0.25">
      <c r="C70" s="48"/>
      <c r="E70" s="48"/>
      <c r="I70" s="48"/>
    </row>
    <row r="71" spans="1:9" x14ac:dyDescent="0.25">
      <c r="C71" s="48"/>
      <c r="E71" s="48"/>
      <c r="I71" s="48"/>
    </row>
    <row r="72" spans="1:9" x14ac:dyDescent="0.25">
      <c r="C72" s="48"/>
      <c r="E72" s="48"/>
      <c r="I72" s="48"/>
    </row>
    <row r="73" spans="1:9" x14ac:dyDescent="0.25">
      <c r="C73" s="48"/>
      <c r="E73" s="48"/>
      <c r="I73" s="48"/>
    </row>
    <row r="74" spans="1:9" x14ac:dyDescent="0.25">
      <c r="C74" s="48"/>
      <c r="E74" s="48"/>
      <c r="I74" s="48"/>
    </row>
    <row r="75" spans="1:9" x14ac:dyDescent="0.25">
      <c r="C75" s="48"/>
      <c r="E75" s="48"/>
      <c r="I75" s="48"/>
    </row>
    <row r="76" spans="1:9" x14ac:dyDescent="0.25">
      <c r="C76" s="48"/>
      <c r="E76" s="48"/>
      <c r="I76" s="48"/>
    </row>
    <row r="77" spans="1:9" x14ac:dyDescent="0.25">
      <c r="C77" s="48"/>
      <c r="E77" s="48"/>
      <c r="I77" s="48"/>
    </row>
    <row r="78" spans="1:9" x14ac:dyDescent="0.25">
      <c r="C78" s="48"/>
      <c r="E78" s="48"/>
      <c r="I78" s="48"/>
    </row>
    <row r="79" spans="1:9" x14ac:dyDescent="0.25">
      <c r="C79" s="48"/>
      <c r="E79" s="48"/>
      <c r="I79" s="48"/>
    </row>
    <row r="80" spans="1:9" x14ac:dyDescent="0.25">
      <c r="C80" s="48"/>
      <c r="E80" s="48"/>
      <c r="I80" s="48"/>
    </row>
    <row r="81" spans="3:9" x14ac:dyDescent="0.25">
      <c r="C81" s="48"/>
      <c r="E81" s="48"/>
      <c r="I81" s="48"/>
    </row>
    <row r="82" spans="3:9" x14ac:dyDescent="0.25">
      <c r="C82" s="48"/>
      <c r="E82" s="48"/>
      <c r="I82" s="48"/>
    </row>
    <row r="83" spans="3:9" x14ac:dyDescent="0.25">
      <c r="C83" s="48"/>
      <c r="E83" s="48"/>
      <c r="I83" s="48"/>
    </row>
    <row r="84" spans="3:9" x14ac:dyDescent="0.25">
      <c r="C84" s="48"/>
      <c r="E84" s="48"/>
      <c r="I84" s="48"/>
    </row>
    <row r="85" spans="3:9" x14ac:dyDescent="0.25">
      <c r="C85" s="48"/>
      <c r="E85" s="48"/>
      <c r="I85" s="48"/>
    </row>
    <row r="86" spans="3:9" x14ac:dyDescent="0.25">
      <c r="C86" s="48"/>
      <c r="E86" s="48"/>
      <c r="I86" s="48"/>
    </row>
    <row r="87" spans="3:9" x14ac:dyDescent="0.25">
      <c r="C87" s="48"/>
      <c r="E87" s="48"/>
      <c r="I87" s="48"/>
    </row>
    <row r="88" spans="3:9" x14ac:dyDescent="0.25">
      <c r="C88" s="48"/>
      <c r="E88" s="48"/>
      <c r="I88" s="48"/>
    </row>
    <row r="89" spans="3:9" x14ac:dyDescent="0.25">
      <c r="C89" s="48"/>
      <c r="E89" s="48"/>
      <c r="I89" s="48"/>
    </row>
    <row r="90" spans="3:9" x14ac:dyDescent="0.25">
      <c r="C90" s="48"/>
      <c r="I90" s="48"/>
    </row>
    <row r="91" spans="3:9" x14ac:dyDescent="0.25">
      <c r="C91" s="48"/>
      <c r="I91" s="48"/>
    </row>
    <row r="92" spans="3:9" x14ac:dyDescent="0.25">
      <c r="C92" s="48"/>
      <c r="I92" s="48"/>
    </row>
    <row r="93" spans="3:9" x14ac:dyDescent="0.25">
      <c r="C93" s="48"/>
      <c r="I93" s="48"/>
    </row>
    <row r="94" spans="3:9" x14ac:dyDescent="0.25">
      <c r="C94" s="48"/>
      <c r="I94" s="48"/>
    </row>
    <row r="95" spans="3:9" x14ac:dyDescent="0.25">
      <c r="C95" s="48"/>
      <c r="I95" s="48"/>
    </row>
    <row r="96" spans="3:9" x14ac:dyDescent="0.25">
      <c r="C96" s="48"/>
      <c r="I96" s="48"/>
    </row>
    <row r="97" spans="3:9" x14ac:dyDescent="0.25">
      <c r="C97" s="48"/>
      <c r="I97" s="48"/>
    </row>
    <row r="98" spans="3:9" x14ac:dyDescent="0.25">
      <c r="C98" s="48"/>
      <c r="I98" s="48"/>
    </row>
    <row r="99" spans="3:9" x14ac:dyDescent="0.25">
      <c r="C99" s="48"/>
      <c r="I99" s="48"/>
    </row>
    <row r="100" spans="3:9" x14ac:dyDescent="0.25">
      <c r="C100" s="48"/>
      <c r="I100" s="48"/>
    </row>
    <row r="101" spans="3:9" x14ac:dyDescent="0.25">
      <c r="C101" s="48"/>
      <c r="I101" s="48"/>
    </row>
    <row r="102" spans="3:9" x14ac:dyDescent="0.25">
      <c r="C102" s="48"/>
      <c r="I102" s="48"/>
    </row>
    <row r="103" spans="3:9" x14ac:dyDescent="0.25">
      <c r="C103" s="48"/>
      <c r="I103" s="48"/>
    </row>
    <row r="104" spans="3:9" x14ac:dyDescent="0.25">
      <c r="C104" s="48"/>
      <c r="I104" s="48"/>
    </row>
    <row r="105" spans="3:9" x14ac:dyDescent="0.25">
      <c r="C105" s="48"/>
      <c r="I105" s="48"/>
    </row>
    <row r="106" spans="3:9" x14ac:dyDescent="0.25">
      <c r="C106" s="48"/>
      <c r="I106" s="48"/>
    </row>
    <row r="107" spans="3:9" x14ac:dyDescent="0.25">
      <c r="C107" s="48"/>
      <c r="I107" s="48"/>
    </row>
    <row r="108" spans="3:9" x14ac:dyDescent="0.25">
      <c r="C108" s="48"/>
      <c r="I108" s="48"/>
    </row>
    <row r="109" spans="3:9" x14ac:dyDescent="0.25">
      <c r="C109" s="48"/>
      <c r="I109" s="48"/>
    </row>
    <row r="110" spans="3:9" x14ac:dyDescent="0.25">
      <c r="C110" s="48"/>
      <c r="I110" s="48"/>
    </row>
    <row r="111" spans="3:9" x14ac:dyDescent="0.25">
      <c r="C111" s="48"/>
      <c r="I111" s="48"/>
    </row>
    <row r="112" spans="3:9" x14ac:dyDescent="0.25">
      <c r="C112" s="48"/>
      <c r="I112" s="48"/>
    </row>
    <row r="113" spans="3:9" x14ac:dyDescent="0.25">
      <c r="C113" s="48"/>
      <c r="E113" s="48"/>
      <c r="I113" s="48"/>
    </row>
    <row r="114" spans="3:9" x14ac:dyDescent="0.25">
      <c r="C114" s="48"/>
      <c r="E114" s="48"/>
      <c r="I114" s="48"/>
    </row>
    <row r="115" spans="3:9" x14ac:dyDescent="0.25">
      <c r="C115" s="48"/>
      <c r="E115" s="48"/>
      <c r="I115" s="48"/>
    </row>
    <row r="116" spans="3:9" x14ac:dyDescent="0.25">
      <c r="C116" s="48"/>
      <c r="E116" s="48"/>
      <c r="I116" s="48"/>
    </row>
    <row r="117" spans="3:9" x14ac:dyDescent="0.25">
      <c r="C117" s="48"/>
      <c r="E117" s="48"/>
      <c r="I117" s="48"/>
    </row>
    <row r="118" spans="3:9" x14ac:dyDescent="0.25">
      <c r="C118" s="48"/>
      <c r="E118" s="48"/>
      <c r="I118" s="48"/>
    </row>
    <row r="119" spans="3:9" x14ac:dyDescent="0.25">
      <c r="C119" s="48"/>
      <c r="E119" s="48"/>
      <c r="I119" s="48"/>
    </row>
    <row r="120" spans="3:9" x14ac:dyDescent="0.25">
      <c r="C120" s="48"/>
      <c r="E120" s="48"/>
      <c r="I120" s="48"/>
    </row>
    <row r="121" spans="3:9" x14ac:dyDescent="0.25">
      <c r="C121" s="48"/>
      <c r="E121" s="48"/>
      <c r="I121" s="48"/>
    </row>
    <row r="122" spans="3:9" x14ac:dyDescent="0.25">
      <c r="C122" s="48"/>
      <c r="E122" s="48"/>
      <c r="I122" s="48"/>
    </row>
    <row r="123" spans="3:9" x14ac:dyDescent="0.25">
      <c r="C123" s="48"/>
      <c r="E123" s="48"/>
      <c r="I123" s="48"/>
    </row>
    <row r="124" spans="3:9" x14ac:dyDescent="0.25">
      <c r="C124" s="48"/>
      <c r="E124" s="48"/>
      <c r="I124" s="48"/>
    </row>
    <row r="125" spans="3:9" x14ac:dyDescent="0.25">
      <c r="C125" s="48"/>
      <c r="E125" s="48"/>
      <c r="I125" s="48"/>
    </row>
    <row r="126" spans="3:9" x14ac:dyDescent="0.25">
      <c r="C126" s="48"/>
      <c r="E126" s="48"/>
      <c r="I126" s="48"/>
    </row>
    <row r="127" spans="3:9" x14ac:dyDescent="0.25">
      <c r="C127" s="48"/>
      <c r="E127" s="48"/>
      <c r="I127" s="48"/>
    </row>
    <row r="128" spans="3:9" x14ac:dyDescent="0.25">
      <c r="C128" s="48"/>
      <c r="E128" s="48"/>
      <c r="I128" s="48"/>
    </row>
    <row r="129" spans="3:9" x14ac:dyDescent="0.25">
      <c r="C129" s="48"/>
      <c r="E129" s="48"/>
      <c r="I129" s="48"/>
    </row>
    <row r="130" spans="3:9" x14ac:dyDescent="0.25">
      <c r="C130" s="48"/>
      <c r="E130" s="48"/>
      <c r="I130" s="48"/>
    </row>
    <row r="131" spans="3:9" x14ac:dyDescent="0.25">
      <c r="C131" s="48"/>
      <c r="E131" s="48"/>
      <c r="I131" s="48"/>
    </row>
    <row r="132" spans="3:9" x14ac:dyDescent="0.25">
      <c r="C132" s="48"/>
      <c r="E132" s="48"/>
      <c r="I132" s="48"/>
    </row>
    <row r="133" spans="3:9" x14ac:dyDescent="0.25">
      <c r="C133" s="48"/>
      <c r="E133" s="48"/>
      <c r="I133" s="48"/>
    </row>
    <row r="134" spans="3:9" x14ac:dyDescent="0.25">
      <c r="C134" s="48"/>
      <c r="E134" s="48"/>
      <c r="I134" s="48"/>
    </row>
    <row r="135" spans="3:9" x14ac:dyDescent="0.25">
      <c r="C135" s="48"/>
      <c r="E135" s="48"/>
      <c r="I135" s="48"/>
    </row>
    <row r="136" spans="3:9" x14ac:dyDescent="0.25">
      <c r="E136" s="48"/>
      <c r="I136" s="48"/>
    </row>
    <row r="137" spans="3:9" x14ac:dyDescent="0.25">
      <c r="E137" s="48"/>
      <c r="I137" s="48"/>
    </row>
    <row r="138" spans="3:9" x14ac:dyDescent="0.25">
      <c r="E138" s="48"/>
      <c r="I138" s="48"/>
    </row>
    <row r="139" spans="3:9" x14ac:dyDescent="0.25">
      <c r="E139" s="48"/>
      <c r="I139" s="48"/>
    </row>
    <row r="140" spans="3:9" x14ac:dyDescent="0.25">
      <c r="E140" s="48"/>
      <c r="I140" s="48"/>
    </row>
    <row r="141" spans="3:9" x14ac:dyDescent="0.25">
      <c r="E141" s="48"/>
      <c r="I141" s="48"/>
    </row>
    <row r="142" spans="3:9" x14ac:dyDescent="0.25">
      <c r="E142" s="48"/>
      <c r="I142" s="48"/>
    </row>
    <row r="143" spans="3:9" x14ac:dyDescent="0.25">
      <c r="E143" s="48"/>
      <c r="I143" s="48"/>
    </row>
    <row r="144" spans="3:9" x14ac:dyDescent="0.25">
      <c r="E144" s="48"/>
      <c r="I144" s="48"/>
    </row>
    <row r="145" spans="5:9" x14ac:dyDescent="0.25">
      <c r="E145" s="48"/>
      <c r="I145" s="48"/>
    </row>
    <row r="146" spans="5:9" x14ac:dyDescent="0.25">
      <c r="E146" s="48"/>
      <c r="I146" s="48"/>
    </row>
    <row r="147" spans="5:9" x14ac:dyDescent="0.25">
      <c r="E147" s="48"/>
      <c r="I147" s="48"/>
    </row>
    <row r="148" spans="5:9" x14ac:dyDescent="0.25">
      <c r="E148" s="48"/>
      <c r="I148" s="48"/>
    </row>
    <row r="149" spans="5:9" x14ac:dyDescent="0.25">
      <c r="E149" s="48"/>
      <c r="I149" s="48"/>
    </row>
    <row r="150" spans="5:9" x14ac:dyDescent="0.25">
      <c r="E150" s="48"/>
      <c r="I150" s="48"/>
    </row>
    <row r="151" spans="5:9" x14ac:dyDescent="0.25">
      <c r="E151" s="48"/>
      <c r="I151" s="48"/>
    </row>
    <row r="152" spans="5:9" x14ac:dyDescent="0.25">
      <c r="E152" s="48"/>
      <c r="I152" s="48"/>
    </row>
    <row r="153" spans="5:9" x14ac:dyDescent="0.25">
      <c r="E153" s="48"/>
      <c r="I153" s="48"/>
    </row>
    <row r="154" spans="5:9" x14ac:dyDescent="0.25">
      <c r="E154" s="48"/>
      <c r="I154" s="48"/>
    </row>
    <row r="155" spans="5:9" x14ac:dyDescent="0.25">
      <c r="E155" s="48"/>
      <c r="I155" s="48"/>
    </row>
    <row r="156" spans="5:9" x14ac:dyDescent="0.25">
      <c r="E156" s="48"/>
      <c r="I156" s="48"/>
    </row>
    <row r="157" spans="5:9" x14ac:dyDescent="0.25">
      <c r="E157" s="48"/>
      <c r="I157" s="48"/>
    </row>
    <row r="158" spans="5:9" x14ac:dyDescent="0.25">
      <c r="E158" s="48"/>
      <c r="I158" s="48"/>
    </row>
    <row r="159" spans="5:9" x14ac:dyDescent="0.25">
      <c r="E159" s="48"/>
      <c r="I159" s="48"/>
    </row>
    <row r="160" spans="5:9" x14ac:dyDescent="0.25">
      <c r="E160" s="48"/>
    </row>
    <row r="161" spans="5:5" x14ac:dyDescent="0.25">
      <c r="E161" s="48"/>
    </row>
    <row r="162" spans="5:5" x14ac:dyDescent="0.25">
      <c r="E162" s="48"/>
    </row>
    <row r="163" spans="5:5" x14ac:dyDescent="0.25">
      <c r="E163" s="48"/>
    </row>
    <row r="164" spans="5:5" x14ac:dyDescent="0.25">
      <c r="E164" s="48"/>
    </row>
    <row r="165" spans="5:5" x14ac:dyDescent="0.25">
      <c r="E165" s="48"/>
    </row>
    <row r="166" spans="5:5" x14ac:dyDescent="0.25">
      <c r="E166" s="48"/>
    </row>
    <row r="167" spans="5:5" x14ac:dyDescent="0.25">
      <c r="E167" s="48"/>
    </row>
  </sheetData>
  <sheetProtection algorithmName="SHA-512" hashValue="kL19k0Ka8+4uDx2dLQJdrSmiqmK0pJMAtq50SU1kHhWvGojX8p9CvWEtbvEHds5rKqXESM6tiCxZcE/tr5fVZQ==" saltValue="WRAdMk6Og7XFwYl1ikUl7w==" spinCount="100000" sheet="1" insertColumns="0" insertRows="0" deleteColumns="0" deleteRows="0" selectLockedCells="1"/>
  <mergeCells count="6">
    <mergeCell ref="S3:Y3"/>
    <mergeCell ref="C3:F3"/>
    <mergeCell ref="G3:H3"/>
    <mergeCell ref="I3:L3"/>
    <mergeCell ref="M3:O3"/>
    <mergeCell ref="P3:R3"/>
  </mergeCells>
  <phoneticPr fontId="21"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Acct Wkly Update</vt:lpstr>
      <vt:lpstr>Acct History</vt:lpstr>
      <vt:lpstr>Dividends</vt:lpstr>
      <vt:lpstr>BUY SELL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Tippelt</dc:creator>
  <cp:lastModifiedBy>Eric Tippelt</cp:lastModifiedBy>
  <dcterms:created xsi:type="dcterms:W3CDTF">2025-11-07T21:08:36Z</dcterms:created>
  <dcterms:modified xsi:type="dcterms:W3CDTF">2025-11-15T15:22:59Z</dcterms:modified>
</cp:coreProperties>
</file>