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DIY STOCK TRKG and FINANAL SHEETS/"/>
    </mc:Choice>
  </mc:AlternateContent>
  <xr:revisionPtr revIDLastSave="154" documentId="8_{0014A7E2-5B9B-4D66-9F35-A6B25F817F5E}" xr6:coauthVersionLast="47" xr6:coauthVersionMax="47" xr10:uidLastSave="{0DCD3408-2293-4081-8365-E10568CD0763}"/>
  <bookViews>
    <workbookView xWindow="2010" yWindow="105" windowWidth="25620" windowHeight="15450" activeTab="2" xr2:uid="{88149B63-F52F-40B8-A187-0C80340F98F0}"/>
  </bookViews>
  <sheets>
    <sheet name="Acct Wkly Update" sheetId="6" r:id="rId1"/>
    <sheet name="Acct History" sheetId="1" r:id="rId2"/>
    <sheet name="BUY SELL DAT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U7" i="1"/>
  <c r="Q7" i="1"/>
  <c r="E7" i="6"/>
  <c r="V7" i="1"/>
  <c r="R7" i="1"/>
  <c r="N7" i="1"/>
  <c r="J7" i="1"/>
  <c r="J7" i="6"/>
  <c r="F7" i="1"/>
  <c r="W10" i="1"/>
  <c r="N9" i="4"/>
  <c r="M9" i="4"/>
  <c r="L9" i="4"/>
  <c r="K9" i="4"/>
  <c r="N8" i="4"/>
  <c r="M8" i="4"/>
  <c r="L8" i="4"/>
  <c r="K8" i="4"/>
  <c r="N7" i="4"/>
  <c r="M7" i="4"/>
  <c r="L7" i="4"/>
  <c r="K7" i="4"/>
  <c r="N6" i="4"/>
  <c r="M6" i="4"/>
  <c r="L6" i="4"/>
  <c r="K6" i="4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7" i="6"/>
  <c r="R7" i="6"/>
  <c r="N7" i="6"/>
  <c r="F7" i="6"/>
  <c r="M5" i="4" l="1"/>
  <c r="L5" i="4"/>
  <c r="K5" i="4"/>
  <c r="N5" i="4" l="1"/>
  <c r="S7" i="1"/>
  <c r="O7" i="1"/>
  <c r="K7" i="1"/>
  <c r="U7" i="6"/>
  <c r="U9" i="6" s="1"/>
  <c r="V9" i="6" s="1"/>
  <c r="Q7" i="6"/>
  <c r="B9" i="6"/>
  <c r="S7" i="6" l="1"/>
  <c r="O7" i="6"/>
  <c r="M7" i="6"/>
  <c r="K7" i="6"/>
  <c r="I7" i="6"/>
  <c r="G7" i="6"/>
  <c r="U4" i="6"/>
  <c r="S4" i="6"/>
  <c r="Q4" i="6"/>
  <c r="O4" i="6"/>
  <c r="M4" i="6"/>
  <c r="K4" i="6"/>
  <c r="I4" i="6"/>
  <c r="G4" i="6"/>
  <c r="C7" i="6"/>
  <c r="E4" i="6"/>
  <c r="C4" i="6"/>
  <c r="X61" i="1"/>
  <c r="Y61" i="1" s="1"/>
  <c r="X56" i="1"/>
  <c r="Y56" i="1" s="1"/>
  <c r="X53" i="1"/>
  <c r="Y53" i="1" s="1"/>
  <c r="X48" i="1"/>
  <c r="Y48" i="1" s="1"/>
  <c r="X45" i="1"/>
  <c r="Y45" i="1" s="1"/>
  <c r="X40" i="1"/>
  <c r="Y40" i="1" s="1"/>
  <c r="X37" i="1"/>
  <c r="Y37" i="1" s="1"/>
  <c r="X32" i="1"/>
  <c r="Y32" i="1" s="1"/>
  <c r="X29" i="1"/>
  <c r="Y29" i="1" s="1"/>
  <c r="X24" i="1"/>
  <c r="Y24" i="1" s="1"/>
  <c r="X21" i="1"/>
  <c r="Y21" i="1" s="1"/>
  <c r="X16" i="1"/>
  <c r="Y16" i="1" s="1"/>
  <c r="U4" i="1"/>
  <c r="S4" i="1"/>
  <c r="Q4" i="1"/>
  <c r="O4" i="1"/>
  <c r="M7" i="1"/>
  <c r="I7" i="1"/>
  <c r="M4" i="1"/>
  <c r="K4" i="1"/>
  <c r="G7" i="1"/>
  <c r="I4" i="1"/>
  <c r="G4" i="1"/>
  <c r="E4" i="1"/>
  <c r="C4" i="1"/>
  <c r="E7" i="1"/>
  <c r="C7" i="1"/>
  <c r="X25" i="1" l="1"/>
  <c r="Y25" i="1" s="1"/>
  <c r="X34" i="1"/>
  <c r="Y34" i="1" s="1"/>
  <c r="X42" i="1"/>
  <c r="Y42" i="1" s="1"/>
  <c r="X58" i="1"/>
  <c r="Y58" i="1" s="1"/>
  <c r="X19" i="1"/>
  <c r="Y19" i="1" s="1"/>
  <c r="X27" i="1"/>
  <c r="Y27" i="1" s="1"/>
  <c r="X35" i="1"/>
  <c r="Y35" i="1" s="1"/>
  <c r="X43" i="1"/>
  <c r="Y43" i="1" s="1"/>
  <c r="X51" i="1"/>
  <c r="Y51" i="1" s="1"/>
  <c r="X59" i="1"/>
  <c r="Y59" i="1" s="1"/>
  <c r="X50" i="1"/>
  <c r="Y50" i="1" s="1"/>
  <c r="X20" i="1"/>
  <c r="Y20" i="1" s="1"/>
  <c r="X28" i="1"/>
  <c r="Y28" i="1" s="1"/>
  <c r="X36" i="1"/>
  <c r="Y36" i="1" s="1"/>
  <c r="X44" i="1"/>
  <c r="Y44" i="1" s="1"/>
  <c r="X52" i="1"/>
  <c r="Y52" i="1" s="1"/>
  <c r="X60" i="1"/>
  <c r="Y60" i="1" s="1"/>
  <c r="X33" i="1"/>
  <c r="Y33" i="1" s="1"/>
  <c r="X49" i="1"/>
  <c r="Y49" i="1" s="1"/>
  <c r="X26" i="1"/>
  <c r="Y26" i="1" s="1"/>
  <c r="X14" i="1"/>
  <c r="Y14" i="1" s="1"/>
  <c r="X22" i="1"/>
  <c r="Y22" i="1" s="1"/>
  <c r="X30" i="1"/>
  <c r="Y30" i="1" s="1"/>
  <c r="X38" i="1"/>
  <c r="Y38" i="1" s="1"/>
  <c r="X46" i="1"/>
  <c r="Y46" i="1" s="1"/>
  <c r="X54" i="1"/>
  <c r="Y54" i="1" s="1"/>
  <c r="X17" i="1"/>
  <c r="Y17" i="1" s="1"/>
  <c r="X41" i="1"/>
  <c r="Y41" i="1" s="1"/>
  <c r="X57" i="1"/>
  <c r="Y57" i="1" s="1"/>
  <c r="X18" i="1"/>
  <c r="Y18" i="1" s="1"/>
  <c r="X15" i="1"/>
  <c r="Y15" i="1" s="1"/>
  <c r="X23" i="1"/>
  <c r="Y23" i="1" s="1"/>
  <c r="X31" i="1"/>
  <c r="Y31" i="1" s="1"/>
  <c r="X39" i="1"/>
  <c r="Y39" i="1" s="1"/>
  <c r="X47" i="1"/>
  <c r="Y47" i="1" s="1"/>
  <c r="X55" i="1"/>
  <c r="Y55" i="1" s="1"/>
  <c r="S9" i="6"/>
  <c r="X11" i="1"/>
  <c r="Y11" i="1" s="1"/>
  <c r="X12" i="1"/>
  <c r="Y12" i="1" s="1"/>
  <c r="X13" i="1"/>
  <c r="Y13" i="1" s="1"/>
  <c r="K9" i="6"/>
  <c r="M9" i="6" s="1"/>
  <c r="N9" i="6" s="1"/>
  <c r="W6" i="1"/>
  <c r="W5" i="1"/>
  <c r="O9" i="6" l="1"/>
  <c r="Q9" i="6" s="1"/>
  <c r="R9" i="6" s="1"/>
  <c r="T6" i="1"/>
  <c r="L6" i="6"/>
  <c r="C9" i="6"/>
  <c r="E9" i="6" s="1"/>
  <c r="F9" i="6" s="1"/>
  <c r="G9" i="6"/>
  <c r="I9" i="6" s="1"/>
  <c r="J9" i="6" s="1"/>
  <c r="K6" i="1"/>
  <c r="K6" i="6"/>
  <c r="L6" i="1" l="1"/>
  <c r="T6" i="6"/>
  <c r="S6" i="1"/>
  <c r="S6" i="6"/>
  <c r="U6" i="6"/>
  <c r="U6" i="1"/>
  <c r="M6" i="1"/>
  <c r="M6" i="6"/>
  <c r="P6" i="1" l="1"/>
  <c r="P6" i="6"/>
  <c r="O6" i="1"/>
  <c r="O6" i="6"/>
  <c r="Q6" i="6"/>
  <c r="Q6" i="1"/>
  <c r="G6" i="6"/>
  <c r="G6" i="1"/>
  <c r="I6" i="6"/>
  <c r="I6" i="1"/>
  <c r="D6" i="6"/>
  <c r="D6" i="1"/>
  <c r="H6" i="1"/>
  <c r="H6" i="6"/>
  <c r="E6" i="1"/>
  <c r="E6" i="6"/>
  <c r="C6" i="1"/>
  <c r="C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7" authorId="0" shapeId="0" xr:uid="{1DF5459E-C1D4-4BDA-989B-61A8C9C6CFF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G7" authorId="0" shapeId="0" xr:uid="{8C109898-D9D1-49B2-AB5B-4B131568FAFF}">
      <text>
        <r>
          <rPr>
            <b/>
            <sz val="9"/>
            <color indexed="81"/>
            <rFont val="Tahoma"/>
            <family val="2"/>
          </rPr>
          <t xml:space="preserve">Owner: </t>
        </r>
      </text>
    </comment>
    <comment ref="K7" authorId="0" shapeId="0" xr:uid="{20F2D02F-4461-40BE-8A68-65E1A31B304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7" authorId="0" shapeId="0" xr:uid="{C536B3DC-7DDC-4EE4-8BFC-80658F288DB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S7" authorId="0" shapeId="0" xr:uid="{8A180E9B-32E6-4D43-8528-680188CF426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7" authorId="0" shapeId="0" xr:uid="{9EA5CA63-7AD1-455B-B769-1E459F4F926E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G7" authorId="0" shapeId="0" xr:uid="{D10B8151-BB8A-4AD7-90D5-C2BCDD2C5919}">
      <text>
        <r>
          <rPr>
            <b/>
            <sz val="9"/>
            <color indexed="81"/>
            <rFont val="Tahoma"/>
            <family val="2"/>
          </rPr>
          <t xml:space="preserve">Owner: </t>
        </r>
      </text>
    </comment>
    <comment ref="K7" authorId="0" shapeId="0" xr:uid="{05819319-D9FD-4C39-8A17-E8C52171176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O7" authorId="0" shapeId="0" xr:uid="{383EC1A3-1260-49BE-B1FB-C29556D221C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S7" authorId="0" shapeId="0" xr:uid="{80E479DE-B9A3-46DD-A6E7-6D95B8F6793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tippelt</author>
  </authors>
  <commentList>
    <comment ref="B4" authorId="0" shapeId="0" xr:uid="{2F2EAD52-9833-47F3-AB1B-3B3AB772D8A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BDEB27A0-9B1B-4525-AE0A-38E003E5158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Enter the actual number of units of the first purchase.
</t>
        </r>
      </text>
    </comment>
    <comment ref="F4" authorId="0" shapeId="0" xr:uid="{42677A79-F2AB-49CE-BDCA-1E8D8DFCCF04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Enter the date the shares were purchased.
</t>
        </r>
      </text>
    </comment>
    <comment ref="G4" authorId="1" shapeId="0" xr:uid="{4AFCA1AF-CCD2-436B-959E-C9DAF13A9C16}">
      <text>
        <r>
          <rPr>
            <b/>
            <sz val="9"/>
            <color indexed="81"/>
            <rFont val="Tahoma"/>
            <family val="2"/>
          </rPr>
          <t xml:space="preserve">tippelt: </t>
        </r>
        <r>
          <rPr>
            <sz val="9"/>
            <color indexed="81"/>
            <rFont val="Tahoma"/>
            <family val="2"/>
          </rPr>
          <t>The number of drip shares you have accumulated will be displayed here.</t>
        </r>
      </text>
    </comment>
    <comment ref="H4" authorId="0" shapeId="0" xr:uid="{EEA5641F-0765-4A2F-A49D-C4A0C038115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Enter the minimum percentage margin that you would like to make as a number.
</t>
        </r>
      </text>
    </comment>
    <comment ref="I4" authorId="0" shapeId="0" xr:uid="{7F2D7DC7-EE94-4690-B4D5-C404CA7ABC88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Enter the second profit level percentage margin that you would like to make as a number.
</t>
        </r>
      </text>
    </comment>
    <comment ref="J4" authorId="0" shapeId="0" xr:uid="{09CC66ED-03FF-47F9-A602-3FBF43454F6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 Enter the maximum loss level as a percent.
</t>
        </r>
      </text>
    </comment>
  </commentList>
</comments>
</file>

<file path=xl/sharedStrings.xml><?xml version="1.0" encoding="utf-8"?>
<sst xmlns="http://schemas.openxmlformats.org/spreadsheetml/2006/main" count="139" uniqueCount="36">
  <si>
    <t>DATE BOUGHT</t>
  </si>
  <si>
    <t>FIRST PROFIT LEVEL ALERT (%)</t>
  </si>
  <si>
    <t>SECOND PROFIT LEVEL ALERT (%)</t>
  </si>
  <si>
    <t>STOP LOSS LEVEL (%)</t>
  </si>
  <si>
    <t>CALCULATED DATA DO NOT ENTER VALUES</t>
  </si>
  <si>
    <t>Symbol</t>
  </si>
  <si>
    <t>Highest Value</t>
  </si>
  <si>
    <t>HOLD</t>
  </si>
  <si>
    <t>Lowest Value</t>
  </si>
  <si>
    <t>Profit Lvl1</t>
  </si>
  <si>
    <t>Profit Lvl2</t>
  </si>
  <si>
    <t>Stop Loss</t>
  </si>
  <si>
    <t>QTY</t>
  </si>
  <si>
    <t>UNIT PRICE</t>
  </si>
  <si>
    <t>TOTAL VALUE</t>
  </si>
  <si>
    <t>PRO/LOS</t>
  </si>
  <si>
    <t>Analysis Rating</t>
  </si>
  <si>
    <t>WK</t>
  </si>
  <si>
    <t xml:space="preserve">Date </t>
  </si>
  <si>
    <t>Total Acct Balance</t>
  </si>
  <si>
    <t>Up/Dwn this week</t>
  </si>
  <si>
    <t xml:space="preserve">% change </t>
  </si>
  <si>
    <t>Notes</t>
  </si>
  <si>
    <t>MAX</t>
  </si>
  <si>
    <t>MIN</t>
  </si>
  <si>
    <t>Date</t>
  </si>
  <si>
    <t>INITIAL $ DEPOSITED</t>
  </si>
  <si>
    <t>INITIAL QUANTITY OF UNITS</t>
  </si>
  <si>
    <t>ACTUAL UNIT PRICE FOR PROFIT LVL 1</t>
  </si>
  <si>
    <t>ACTUAL UNIT PRICE FOR PROFIT LVL 2</t>
  </si>
  <si>
    <t>ACTUAL UNIT PRICE FOR STOP LEVEL</t>
  </si>
  <si>
    <t>INITIAL COST PER UNIT</t>
  </si>
  <si>
    <t>Fund name and Company</t>
  </si>
  <si>
    <t>TOTAL UNITS OWNED</t>
  </si>
  <si>
    <t>EXTRA UNITS ADDED</t>
  </si>
  <si>
    <t>Initial $ invested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</si>
</sst>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7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color rgb="FFFF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4"/>
      <name val="Arial"/>
      <family val="2"/>
    </font>
    <font>
      <sz val="11"/>
      <color rgb="FF000000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Verdana"/>
      <family val="2"/>
    </font>
    <font>
      <sz val="12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5" xfId="0" applyBorder="1"/>
    <xf numFmtId="0" fontId="10" fillId="0" borderId="5" xfId="0" applyFont="1" applyBorder="1"/>
    <xf numFmtId="164" fontId="11" fillId="0" borderId="7" xfId="0" applyNumberFormat="1" applyFont="1" applyBorder="1"/>
    <xf numFmtId="164" fontId="12" fillId="0" borderId="8" xfId="0" applyNumberFormat="1" applyFont="1" applyBorder="1"/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wrapText="1"/>
    </xf>
    <xf numFmtId="164" fontId="14" fillId="0" borderId="1" xfId="1" applyNumberFormat="1" applyFont="1" applyBorder="1" applyAlignment="1">
      <alignment wrapText="1"/>
    </xf>
    <xf numFmtId="44" fontId="13" fillId="0" borderId="2" xfId="0" applyNumberFormat="1" applyFont="1" applyBorder="1" applyAlignment="1">
      <alignment wrapText="1"/>
    </xf>
    <xf numFmtId="0" fontId="13" fillId="0" borderId="1" xfId="0" applyFont="1" applyBorder="1"/>
    <xf numFmtId="0" fontId="13" fillId="0" borderId="0" xfId="0" applyFont="1"/>
    <xf numFmtId="0" fontId="0" fillId="0" borderId="9" xfId="0" applyBorder="1"/>
    <xf numFmtId="0" fontId="15" fillId="0" borderId="0" xfId="0" applyFont="1"/>
    <xf numFmtId="44" fontId="15" fillId="0" borderId="10" xfId="1" applyFont="1" applyBorder="1"/>
    <xf numFmtId="0" fontId="13" fillId="0" borderId="10" xfId="0" applyFont="1" applyBorder="1"/>
    <xf numFmtId="44" fontId="15" fillId="0" borderId="0" xfId="1" applyFont="1" applyBorder="1"/>
    <xf numFmtId="0" fontId="0" fillId="0" borderId="11" xfId="0" applyBorder="1"/>
    <xf numFmtId="0" fontId="13" fillId="0" borderId="4" xfId="0" applyFont="1" applyBorder="1" applyAlignment="1">
      <alignment wrapText="1"/>
    </xf>
    <xf numFmtId="44" fontId="15" fillId="0" borderId="0" xfId="0" applyNumberFormat="1" applyFont="1" applyProtection="1">
      <protection hidden="1"/>
    </xf>
    <xf numFmtId="0" fontId="15" fillId="0" borderId="0" xfId="0" applyFont="1" applyProtection="1">
      <protection locked="0"/>
    </xf>
    <xf numFmtId="164" fontId="3" fillId="0" borderId="0" xfId="1" applyNumberFormat="1" applyFont="1" applyFill="1" applyProtection="1">
      <protection hidden="1"/>
    </xf>
    <xf numFmtId="164" fontId="4" fillId="0" borderId="0" xfId="1" applyNumberFormat="1" applyFont="1" applyFill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44" fontId="0" fillId="0" borderId="0" xfId="1" applyFont="1" applyProtection="1">
      <protection locked="0"/>
    </xf>
    <xf numFmtId="44" fontId="0" fillId="0" borderId="0" xfId="1" applyFont="1"/>
    <xf numFmtId="14" fontId="0" fillId="0" borderId="0" xfId="0" applyNumberFormat="1" applyProtection="1">
      <protection locked="0"/>
    </xf>
    <xf numFmtId="44" fontId="15" fillId="0" borderId="0" xfId="1" applyFont="1" applyProtection="1">
      <protection locked="0"/>
    </xf>
    <xf numFmtId="44" fontId="15" fillId="0" borderId="0" xfId="1" applyFont="1" applyProtection="1">
      <protection hidden="1"/>
    </xf>
    <xf numFmtId="44" fontId="15" fillId="0" borderId="0" xfId="1" applyFont="1"/>
    <xf numFmtId="44" fontId="15" fillId="0" borderId="0" xfId="0" applyNumberFormat="1" applyFont="1" applyProtection="1">
      <protection locked="0"/>
    </xf>
    <xf numFmtId="2" fontId="15" fillId="0" borderId="0" xfId="0" applyNumberFormat="1" applyFont="1" applyProtection="1">
      <protection hidden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44" fontId="0" fillId="0" borderId="0" xfId="0" applyNumberFormat="1" applyProtection="1">
      <protection locked="0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167" fontId="16" fillId="0" borderId="0" xfId="0" applyNumberFormat="1" applyFont="1"/>
    <xf numFmtId="167" fontId="16" fillId="0" borderId="0" xfId="0" applyNumberFormat="1" applyFont="1" applyProtection="1">
      <protection locked="0"/>
    </xf>
    <xf numFmtId="167" fontId="15" fillId="0" borderId="0" xfId="0" applyNumberFormat="1" applyFont="1"/>
  </cellXfs>
  <cellStyles count="2">
    <cellStyle name="Currency" xfId="1" builtinId="4"/>
    <cellStyle name="Normal" xfId="0" builtinId="0"/>
  </cellStyles>
  <dxfs count="156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0070C0"/>
      </font>
    </dxf>
    <dxf>
      <font>
        <color rgb="FFFFC000"/>
      </font>
    </dxf>
    <dxf>
      <font>
        <color rgb="FF00B050"/>
      </font>
    </dxf>
    <dxf>
      <font>
        <color rgb="FFFFC000"/>
      </font>
    </dxf>
    <dxf>
      <font>
        <color rgb="FF0070C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ECE8-4F49-471B-895C-B34A24B0FA38}">
  <dimension ref="A2:W10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3" sqref="G13"/>
    </sheetView>
  </sheetViews>
  <sheetFormatPr defaultRowHeight="15" x14ac:dyDescent="0.25"/>
  <cols>
    <col min="1" max="1" width="4.42578125" customWidth="1"/>
    <col min="2" max="2" width="12.7109375" customWidth="1"/>
    <col min="3" max="9" width="15.42578125" customWidth="1"/>
    <col min="10" max="10" width="16.28515625" customWidth="1"/>
    <col min="11" max="13" width="15.42578125" customWidth="1"/>
    <col min="14" max="14" width="16.7109375" customWidth="1"/>
    <col min="15" max="16" width="15.42578125" customWidth="1"/>
    <col min="17" max="17" width="16.5703125" customWidth="1"/>
    <col min="18" max="18" width="17.5703125" customWidth="1"/>
    <col min="19" max="21" width="15.42578125" customWidth="1"/>
    <col min="22" max="22" width="17.140625" customWidth="1"/>
  </cols>
  <sheetData>
    <row r="2" spans="1:23" ht="15.75" thickBot="1" x14ac:dyDescent="0.3">
      <c r="F2">
        <v>1</v>
      </c>
      <c r="J2">
        <v>2</v>
      </c>
      <c r="N2">
        <v>3</v>
      </c>
      <c r="R2">
        <v>4</v>
      </c>
      <c r="V2">
        <v>5</v>
      </c>
    </row>
    <row r="3" spans="1:23" ht="15.75" thickBot="1" x14ac:dyDescent="0.3">
      <c r="C3" s="4" t="s">
        <v>6</v>
      </c>
      <c r="D3" s="40" t="s">
        <v>7</v>
      </c>
      <c r="E3" s="4" t="s">
        <v>8</v>
      </c>
      <c r="F3" s="5"/>
      <c r="G3" s="4" t="s">
        <v>6</v>
      </c>
      <c r="H3" s="40" t="s">
        <v>7</v>
      </c>
      <c r="I3" s="4" t="s">
        <v>8</v>
      </c>
      <c r="J3" s="5"/>
      <c r="K3" s="4" t="s">
        <v>6</v>
      </c>
      <c r="L3" s="40" t="s">
        <v>7</v>
      </c>
      <c r="M3" s="4" t="s">
        <v>8</v>
      </c>
      <c r="N3" s="5"/>
      <c r="O3" s="4" t="s">
        <v>6</v>
      </c>
      <c r="P3" s="40" t="s">
        <v>7</v>
      </c>
      <c r="Q3" s="4" t="s">
        <v>8</v>
      </c>
      <c r="R3" s="5"/>
      <c r="S3" s="4" t="s">
        <v>6</v>
      </c>
      <c r="T3" s="40" t="s">
        <v>7</v>
      </c>
      <c r="U3" s="4" t="s">
        <v>8</v>
      </c>
      <c r="V3" s="5"/>
    </row>
    <row r="4" spans="1:23" ht="16.5" thickTop="1" thickBot="1" x14ac:dyDescent="0.3">
      <c r="C4" s="6">
        <f>MAX(D10:D63)</f>
        <v>0</v>
      </c>
      <c r="D4" s="41"/>
      <c r="E4" s="6">
        <f>MIN(D10:D63)</f>
        <v>0</v>
      </c>
      <c r="F4" s="7"/>
      <c r="G4" s="6">
        <f>MAX(H10:H63)</f>
        <v>0</v>
      </c>
      <c r="H4" s="41"/>
      <c r="I4" s="6">
        <f>MIN(H10:H63)</f>
        <v>0</v>
      </c>
      <c r="J4" s="7"/>
      <c r="K4" s="6">
        <f>MAX(L10:L63)</f>
        <v>0</v>
      </c>
      <c r="L4" s="41"/>
      <c r="M4" s="6">
        <f>MIN(L10:L63)</f>
        <v>0</v>
      </c>
      <c r="N4" s="7"/>
      <c r="O4" s="6">
        <f>MAX(P10:P63)</f>
        <v>0</v>
      </c>
      <c r="P4" s="41"/>
      <c r="Q4" s="6">
        <f>MIN(P10:P63)</f>
        <v>0</v>
      </c>
      <c r="R4" s="7"/>
      <c r="S4" s="6">
        <f>MAX(T10:T63)</f>
        <v>0</v>
      </c>
      <c r="T4" s="41"/>
      <c r="U4" s="6">
        <f>MIN(T10:T63)</f>
        <v>0</v>
      </c>
      <c r="V4" s="7"/>
    </row>
    <row r="5" spans="1:23" ht="23.25" customHeight="1" thickBot="1" x14ac:dyDescent="0.3">
      <c r="C5" s="8" t="s">
        <v>9</v>
      </c>
      <c r="D5" s="8" t="s">
        <v>10</v>
      </c>
      <c r="E5" s="9" t="s">
        <v>11</v>
      </c>
      <c r="F5" s="48" t="s">
        <v>35</v>
      </c>
      <c r="G5" s="8" t="s">
        <v>9</v>
      </c>
      <c r="H5" s="8" t="s">
        <v>10</v>
      </c>
      <c r="I5" s="9" t="s">
        <v>11</v>
      </c>
      <c r="J5" s="48" t="s">
        <v>35</v>
      </c>
      <c r="K5" s="8" t="s">
        <v>9</v>
      </c>
      <c r="L5" s="8" t="s">
        <v>10</v>
      </c>
      <c r="M5" s="9" t="s">
        <v>11</v>
      </c>
      <c r="N5" s="48" t="s">
        <v>35</v>
      </c>
      <c r="O5" s="8" t="s">
        <v>9</v>
      </c>
      <c r="P5" s="8" t="s">
        <v>10</v>
      </c>
      <c r="Q5" s="9" t="s">
        <v>11</v>
      </c>
      <c r="R5" s="48" t="s">
        <v>35</v>
      </c>
      <c r="S5" s="8" t="s">
        <v>9</v>
      </c>
      <c r="T5" s="8" t="s">
        <v>10</v>
      </c>
      <c r="U5" s="9" t="s">
        <v>11</v>
      </c>
      <c r="V5" s="48" t="s">
        <v>35</v>
      </c>
    </row>
    <row r="6" spans="1:23" ht="16.5" customHeight="1" thickBot="1" x14ac:dyDescent="0.3">
      <c r="C6" s="10">
        <f>'BUY SELL DATA'!K5</f>
        <v>0</v>
      </c>
      <c r="D6" s="11">
        <f>'BUY SELL DATA'!L5</f>
        <v>0</v>
      </c>
      <c r="E6" s="12">
        <f>'BUY SELL DATA'!M5</f>
        <v>0</v>
      </c>
      <c r="F6" s="49"/>
      <c r="G6" s="10">
        <f>'BUY SELL DATA'!K6</f>
        <v>0</v>
      </c>
      <c r="H6" s="11">
        <f>'BUY SELL DATA'!L6</f>
        <v>0</v>
      </c>
      <c r="I6" s="12">
        <f>'BUY SELL DATA'!M6</f>
        <v>0</v>
      </c>
      <c r="J6" s="49"/>
      <c r="K6" s="10">
        <f>'BUY SELL DATA'!K7</f>
        <v>0</v>
      </c>
      <c r="L6" s="11">
        <f>'BUY SELL DATA'!L7</f>
        <v>0</v>
      </c>
      <c r="M6" s="12">
        <f>'BUY SELL DATA'!M7</f>
        <v>0</v>
      </c>
      <c r="N6" s="49"/>
      <c r="O6" s="10">
        <f>'BUY SELL DATA'!K8</f>
        <v>0</v>
      </c>
      <c r="P6" s="11">
        <f>'BUY SELL DATA'!L8</f>
        <v>0</v>
      </c>
      <c r="Q6" s="12">
        <f>'BUY SELL DATA'!M8</f>
        <v>0</v>
      </c>
      <c r="R6" s="49"/>
      <c r="S6" s="10">
        <f>'BUY SELL DATA'!K9</f>
        <v>0</v>
      </c>
      <c r="T6" s="11">
        <f>'BUY SELL DATA'!L9</f>
        <v>0</v>
      </c>
      <c r="U6" s="12">
        <f>'BUY SELL DATA'!M9</f>
        <v>0</v>
      </c>
      <c r="V6" s="49"/>
    </row>
    <row r="7" spans="1:23" ht="43.5" customHeight="1" thickBot="1" x14ac:dyDescent="0.3">
      <c r="C7" s="42">
        <f>'BUY SELL DATA'!B5</f>
        <v>0</v>
      </c>
      <c r="D7" s="43"/>
      <c r="E7" s="22">
        <f>'BUY SELL DATA'!A5</f>
        <v>0</v>
      </c>
      <c r="F7" s="13">
        <f>'BUY SELL DATA'!C5</f>
        <v>0</v>
      </c>
      <c r="G7" s="42">
        <f>'BUY SELL DATA'!B6</f>
        <v>0</v>
      </c>
      <c r="H7" s="43"/>
      <c r="I7" s="22">
        <f>'BUY SELL DATA'!A6</f>
        <v>0</v>
      </c>
      <c r="J7" s="13">
        <f>'BUY SELL DATA'!C6</f>
        <v>0</v>
      </c>
      <c r="K7" s="42">
        <f>'BUY SELL DATA'!B7</f>
        <v>0</v>
      </c>
      <c r="L7" s="43"/>
      <c r="M7" s="22">
        <f>'BUY SELL DATA'!A7</f>
        <v>0</v>
      </c>
      <c r="N7" s="13">
        <f>'BUY SELL DATA'!C7</f>
        <v>0</v>
      </c>
      <c r="O7" s="42">
        <f>'BUY SELL DATA'!B8</f>
        <v>0</v>
      </c>
      <c r="P7" s="43"/>
      <c r="Q7" s="22">
        <f>'BUY SELL DATA'!A8</f>
        <v>0</v>
      </c>
      <c r="R7" s="13">
        <f>'BUY SELL DATA'!C8</f>
        <v>0</v>
      </c>
      <c r="S7" s="42">
        <f>'BUY SELL DATA'!B9</f>
        <v>0</v>
      </c>
      <c r="T7" s="43"/>
      <c r="U7" s="22">
        <f>'BUY SELL DATA'!A9</f>
        <v>0</v>
      </c>
      <c r="V7" s="13">
        <f>'BUY SELL DATA'!C9</f>
        <v>0</v>
      </c>
      <c r="W7" s="16"/>
    </row>
    <row r="8" spans="1:23" ht="34.5" customHeight="1" thickBot="1" x14ac:dyDescent="0.3">
      <c r="B8" t="s">
        <v>25</v>
      </c>
      <c r="C8" s="14" t="s">
        <v>12</v>
      </c>
      <c r="D8" s="8" t="s">
        <v>13</v>
      </c>
      <c r="E8" s="8" t="s">
        <v>14</v>
      </c>
      <c r="F8" s="8" t="s">
        <v>15</v>
      </c>
      <c r="G8" s="14" t="s">
        <v>12</v>
      </c>
      <c r="H8" s="8" t="s">
        <v>13</v>
      </c>
      <c r="I8" s="8" t="s">
        <v>14</v>
      </c>
      <c r="J8" s="8" t="s">
        <v>15</v>
      </c>
      <c r="K8" s="14" t="s">
        <v>12</v>
      </c>
      <c r="L8" s="8" t="s">
        <v>13</v>
      </c>
      <c r="M8" s="8" t="s">
        <v>14</v>
      </c>
      <c r="N8" s="8" t="s">
        <v>15</v>
      </c>
      <c r="O8" s="14" t="s">
        <v>12</v>
      </c>
      <c r="P8" s="8" t="s">
        <v>13</v>
      </c>
      <c r="Q8" s="8" t="s">
        <v>14</v>
      </c>
      <c r="R8" s="8" t="s">
        <v>15</v>
      </c>
      <c r="S8" s="14" t="s">
        <v>12</v>
      </c>
      <c r="T8" s="8" t="s">
        <v>13</v>
      </c>
      <c r="U8" s="8" t="s">
        <v>14</v>
      </c>
      <c r="V8" s="8" t="s">
        <v>15</v>
      </c>
    </row>
    <row r="9" spans="1:23" ht="15.75" x14ac:dyDescent="0.25">
      <c r="A9" s="28"/>
      <c r="B9" s="34">
        <f ca="1">TODAY()</f>
        <v>46000</v>
      </c>
      <c r="C9" s="51">
        <f>'BUY SELL DATA'!N5</f>
        <v>0</v>
      </c>
      <c r="D9" s="35"/>
      <c r="E9" s="36">
        <f>C9*D9</f>
        <v>0</v>
      </c>
      <c r="F9" s="23">
        <f>E9-F7</f>
        <v>0</v>
      </c>
      <c r="G9" s="50">
        <f>'BUY SELL DATA'!N6</f>
        <v>0</v>
      </c>
      <c r="H9" s="35"/>
      <c r="I9" s="36">
        <f>G9*H9</f>
        <v>0</v>
      </c>
      <c r="J9" s="23">
        <f>I9-J7</f>
        <v>0</v>
      </c>
      <c r="K9" s="50">
        <f>'BUY SELL DATA'!N7</f>
        <v>0</v>
      </c>
      <c r="L9" s="35"/>
      <c r="M9" s="36">
        <f>K9*L9</f>
        <v>0</v>
      </c>
      <c r="N9" s="23">
        <f>M9-N7</f>
        <v>0</v>
      </c>
      <c r="O9" s="50">
        <f>'BUY SELL DATA'!N8</f>
        <v>0</v>
      </c>
      <c r="P9" s="35"/>
      <c r="Q9" s="36">
        <f>O9*P9</f>
        <v>0</v>
      </c>
      <c r="R9" s="23">
        <f>Q9-R7</f>
        <v>0</v>
      </c>
      <c r="S9" s="52">
        <f>'BUY SELL DATA'!N9</f>
        <v>0</v>
      </c>
      <c r="T9" s="35"/>
      <c r="U9" s="23">
        <f>T9-U7</f>
        <v>0</v>
      </c>
      <c r="V9" s="23">
        <f>U9-V7</f>
        <v>0</v>
      </c>
    </row>
    <row r="10" spans="1:23" x14ac:dyDescent="0.25">
      <c r="A10" s="28"/>
      <c r="B10" s="28"/>
      <c r="C10" s="28"/>
      <c r="D10" s="32"/>
      <c r="E10" s="33"/>
      <c r="G10" s="28"/>
      <c r="H10" s="28"/>
      <c r="I10" s="33"/>
      <c r="K10" s="28"/>
      <c r="L10" s="28"/>
      <c r="M10" s="33"/>
      <c r="O10" s="28"/>
      <c r="P10" s="28"/>
      <c r="Q10" s="33"/>
      <c r="S10" s="28"/>
      <c r="T10" s="28"/>
      <c r="U10" s="33"/>
    </row>
    <row r="11" spans="1:23" x14ac:dyDescent="0.25">
      <c r="A11" s="28"/>
      <c r="B11" s="28"/>
      <c r="C11" s="28"/>
      <c r="D11" s="32"/>
      <c r="E11" s="33"/>
      <c r="G11" s="28"/>
      <c r="H11" s="28"/>
      <c r="I11" s="33"/>
      <c r="K11" s="28"/>
      <c r="L11" s="28"/>
      <c r="M11" s="33"/>
      <c r="O11" s="28"/>
      <c r="P11" s="28"/>
      <c r="Q11" s="33"/>
      <c r="S11" s="28"/>
      <c r="T11" s="28"/>
      <c r="U11" s="33"/>
    </row>
    <row r="12" spans="1:23" x14ac:dyDescent="0.25">
      <c r="A12" s="28"/>
      <c r="B12" s="28"/>
      <c r="C12" s="28"/>
      <c r="D12" s="32"/>
      <c r="E12" s="33"/>
      <c r="G12" s="28"/>
      <c r="H12" s="28"/>
      <c r="I12" s="33"/>
      <c r="K12" s="28"/>
      <c r="L12" s="28"/>
      <c r="M12" s="33"/>
      <c r="O12" s="28"/>
      <c r="P12" s="28"/>
      <c r="Q12" s="33"/>
      <c r="S12" s="28"/>
      <c r="T12" s="28"/>
      <c r="U12" s="33"/>
    </row>
    <row r="13" spans="1:23" x14ac:dyDescent="0.25">
      <c r="A13" s="28"/>
      <c r="B13" s="28"/>
      <c r="C13" s="28"/>
      <c r="D13" s="32"/>
      <c r="E13" s="33"/>
      <c r="G13" s="28"/>
      <c r="H13" s="28"/>
      <c r="I13" s="33"/>
      <c r="K13" s="28"/>
      <c r="L13" s="28"/>
      <c r="M13" s="33"/>
      <c r="O13" s="28"/>
      <c r="P13" s="28"/>
      <c r="Q13" s="33"/>
      <c r="S13" s="28"/>
      <c r="T13" s="28"/>
      <c r="U13" s="33"/>
    </row>
    <row r="14" spans="1:23" x14ac:dyDescent="0.25">
      <c r="A14" s="28"/>
      <c r="B14" s="28"/>
      <c r="C14" s="28"/>
      <c r="D14" s="32"/>
      <c r="E14" s="33"/>
      <c r="G14" s="28"/>
      <c r="H14" s="28"/>
      <c r="I14" s="33"/>
      <c r="K14" s="28"/>
      <c r="L14" s="28"/>
      <c r="M14" s="33"/>
      <c r="O14" s="28"/>
      <c r="P14" s="28"/>
      <c r="Q14" s="33"/>
      <c r="S14" s="28"/>
      <c r="T14" s="28"/>
      <c r="U14" s="33"/>
    </row>
    <row r="15" spans="1:23" x14ac:dyDescent="0.25">
      <c r="A15" s="28"/>
      <c r="B15" s="28"/>
      <c r="C15" s="28"/>
      <c r="D15" s="32"/>
      <c r="E15" s="33"/>
      <c r="G15" s="28"/>
      <c r="H15" s="28"/>
      <c r="I15" s="33"/>
      <c r="K15" s="28"/>
      <c r="L15" s="28"/>
      <c r="M15" s="33"/>
      <c r="O15" s="28"/>
      <c r="P15" s="28"/>
      <c r="Q15" s="33"/>
      <c r="S15" s="28"/>
      <c r="T15" s="28"/>
      <c r="U15" s="33"/>
    </row>
    <row r="16" spans="1:23" x14ac:dyDescent="0.25">
      <c r="A16" s="28"/>
      <c r="B16" s="28"/>
      <c r="C16" s="28"/>
      <c r="D16" s="32"/>
      <c r="E16" s="33"/>
      <c r="G16" s="28"/>
      <c r="H16" s="28"/>
      <c r="I16" s="33"/>
      <c r="K16" s="28"/>
      <c r="L16" s="28"/>
      <c r="M16" s="33"/>
      <c r="O16" s="28"/>
      <c r="P16" s="28"/>
      <c r="Q16" s="33"/>
      <c r="S16" s="28"/>
      <c r="T16" s="28"/>
      <c r="U16" s="33"/>
    </row>
    <row r="17" spans="4:21" x14ac:dyDescent="0.25">
      <c r="D17" s="33"/>
      <c r="E17" s="33"/>
      <c r="G17" s="28"/>
      <c r="H17" s="28"/>
      <c r="I17" s="33"/>
      <c r="K17" s="28"/>
      <c r="L17" s="28"/>
      <c r="M17" s="33"/>
      <c r="O17" s="28"/>
      <c r="P17" s="28"/>
      <c r="Q17" s="33"/>
      <c r="S17" s="28"/>
      <c r="T17" s="28"/>
      <c r="U17" s="33"/>
    </row>
    <row r="18" spans="4:21" x14ac:dyDescent="0.25">
      <c r="D18" s="33"/>
      <c r="E18" s="33"/>
      <c r="I18" s="33"/>
      <c r="K18" s="28"/>
      <c r="L18" s="28"/>
      <c r="M18" s="33"/>
      <c r="O18" s="28"/>
      <c r="P18" s="28"/>
      <c r="Q18" s="33"/>
      <c r="S18" s="28"/>
      <c r="T18" s="28"/>
      <c r="U18" s="33"/>
    </row>
    <row r="19" spans="4:21" x14ac:dyDescent="0.25">
      <c r="D19" s="33"/>
      <c r="E19" s="33"/>
      <c r="I19" s="33"/>
      <c r="K19" s="28"/>
      <c r="L19" s="28"/>
      <c r="M19" s="33"/>
      <c r="O19" s="28"/>
      <c r="P19" s="28"/>
      <c r="Q19" s="33"/>
      <c r="S19" s="28"/>
      <c r="T19" s="28"/>
      <c r="U19" s="33"/>
    </row>
    <row r="20" spans="4:21" x14ac:dyDescent="0.25">
      <c r="D20" s="33"/>
      <c r="E20" s="33"/>
      <c r="I20" s="33"/>
      <c r="K20" s="28"/>
      <c r="L20" s="28"/>
      <c r="M20" s="33"/>
      <c r="O20" s="28"/>
      <c r="P20" s="28"/>
      <c r="Q20" s="33"/>
      <c r="S20" s="28"/>
      <c r="T20" s="28"/>
      <c r="U20" s="33"/>
    </row>
    <row r="21" spans="4:21" x14ac:dyDescent="0.25">
      <c r="D21" s="33"/>
      <c r="E21" s="33"/>
      <c r="I21" s="33"/>
      <c r="K21" s="28"/>
      <c r="L21" s="28"/>
      <c r="M21" s="33"/>
      <c r="O21" s="28"/>
      <c r="P21" s="28"/>
      <c r="Q21" s="33"/>
      <c r="S21" s="28"/>
      <c r="T21" s="28"/>
      <c r="U21" s="33"/>
    </row>
    <row r="22" spans="4:21" x14ac:dyDescent="0.25">
      <c r="D22" s="33"/>
      <c r="E22" s="33"/>
      <c r="I22" s="33"/>
      <c r="M22" s="33"/>
      <c r="O22" s="28"/>
      <c r="P22" s="28"/>
      <c r="Q22" s="33"/>
      <c r="S22" s="28"/>
      <c r="T22" s="28"/>
      <c r="U22" s="33"/>
    </row>
    <row r="23" spans="4:21" x14ac:dyDescent="0.25">
      <c r="D23" s="33"/>
      <c r="E23" s="33"/>
      <c r="I23" s="33"/>
      <c r="M23" s="33"/>
      <c r="Q23" s="33"/>
      <c r="S23" s="28"/>
      <c r="T23" s="28"/>
      <c r="U23" s="33"/>
    </row>
    <row r="24" spans="4:21" x14ac:dyDescent="0.25">
      <c r="D24" s="33"/>
      <c r="E24" s="33"/>
      <c r="I24" s="33"/>
      <c r="M24" s="33"/>
      <c r="Q24" s="33"/>
      <c r="S24" s="28"/>
      <c r="T24" s="28"/>
      <c r="U24" s="33"/>
    </row>
    <row r="25" spans="4:21" x14ac:dyDescent="0.25">
      <c r="D25" s="33"/>
      <c r="E25" s="33"/>
      <c r="I25" s="33"/>
      <c r="M25" s="33"/>
      <c r="Q25" s="33"/>
      <c r="S25" s="28"/>
      <c r="T25" s="28"/>
      <c r="U25" s="33"/>
    </row>
    <row r="26" spans="4:21" x14ac:dyDescent="0.25">
      <c r="D26" s="33"/>
      <c r="E26" s="33"/>
      <c r="I26" s="33"/>
      <c r="M26" s="33"/>
      <c r="Q26" s="33"/>
      <c r="U26" s="33"/>
    </row>
    <row r="27" spans="4:21" x14ac:dyDescent="0.25">
      <c r="D27" s="33"/>
      <c r="E27" s="33"/>
      <c r="I27" s="33"/>
      <c r="U27" s="33"/>
    </row>
    <row r="28" spans="4:21" x14ac:dyDescent="0.25">
      <c r="D28" s="33"/>
      <c r="E28" s="33"/>
      <c r="I28" s="33"/>
      <c r="U28" s="33"/>
    </row>
    <row r="29" spans="4:21" x14ac:dyDescent="0.25">
      <c r="D29" s="33"/>
      <c r="E29" s="33"/>
      <c r="U29" s="33"/>
    </row>
    <row r="30" spans="4:21" x14ac:dyDescent="0.25">
      <c r="D30" s="33"/>
      <c r="E30" s="33"/>
      <c r="U30" s="33"/>
    </row>
    <row r="31" spans="4:21" x14ac:dyDescent="0.25">
      <c r="D31" s="33"/>
      <c r="E31" s="33"/>
      <c r="U31" s="33"/>
    </row>
    <row r="32" spans="4:21" x14ac:dyDescent="0.25">
      <c r="D32" s="33"/>
      <c r="E32" s="33"/>
      <c r="U32" s="33"/>
    </row>
    <row r="33" spans="4:21" x14ac:dyDescent="0.25">
      <c r="D33" s="33"/>
      <c r="E33" s="33"/>
      <c r="U33" s="33"/>
    </row>
    <row r="34" spans="4:21" x14ac:dyDescent="0.25">
      <c r="D34" s="33"/>
      <c r="E34" s="33"/>
      <c r="U34" s="33"/>
    </row>
    <row r="35" spans="4:21" x14ac:dyDescent="0.25">
      <c r="D35" s="33"/>
      <c r="E35" s="33"/>
      <c r="U35" s="33"/>
    </row>
    <row r="36" spans="4:21" x14ac:dyDescent="0.25">
      <c r="D36" s="33"/>
      <c r="U36" s="33"/>
    </row>
    <row r="37" spans="4:21" x14ac:dyDescent="0.25">
      <c r="D37" s="33"/>
      <c r="U37" s="33"/>
    </row>
    <row r="38" spans="4:21" x14ac:dyDescent="0.25">
      <c r="D38" s="33"/>
      <c r="U38" s="33"/>
    </row>
    <row r="39" spans="4:21" x14ac:dyDescent="0.25">
      <c r="D39" s="33"/>
      <c r="U39" s="33"/>
    </row>
    <row r="40" spans="4:21" x14ac:dyDescent="0.25">
      <c r="D40" s="33"/>
      <c r="U40" s="33"/>
    </row>
    <row r="41" spans="4:21" x14ac:dyDescent="0.25">
      <c r="D41" s="33"/>
      <c r="U41" s="33"/>
    </row>
    <row r="42" spans="4:21" x14ac:dyDescent="0.25">
      <c r="U42" s="33"/>
    </row>
    <row r="43" spans="4:21" x14ac:dyDescent="0.25">
      <c r="U43" s="33"/>
    </row>
    <row r="44" spans="4:21" x14ac:dyDescent="0.25">
      <c r="U44" s="33"/>
    </row>
    <row r="45" spans="4:21" x14ac:dyDescent="0.25">
      <c r="U45" s="33"/>
    </row>
    <row r="46" spans="4:21" x14ac:dyDescent="0.25">
      <c r="U46" s="33"/>
    </row>
    <row r="47" spans="4:21" x14ac:dyDescent="0.25">
      <c r="U47" s="33"/>
    </row>
    <row r="48" spans="4:21" x14ac:dyDescent="0.25">
      <c r="U48" s="33"/>
    </row>
    <row r="49" spans="21:21" x14ac:dyDescent="0.25">
      <c r="U49" s="33"/>
    </row>
    <row r="50" spans="21:21" x14ac:dyDescent="0.25">
      <c r="U50" s="33"/>
    </row>
    <row r="51" spans="21:21" x14ac:dyDescent="0.25">
      <c r="U51" s="33"/>
    </row>
    <row r="52" spans="21:21" x14ac:dyDescent="0.25">
      <c r="U52" s="33"/>
    </row>
    <row r="53" spans="21:21" x14ac:dyDescent="0.25">
      <c r="U53" s="33"/>
    </row>
    <row r="54" spans="21:21" x14ac:dyDescent="0.25">
      <c r="U54" s="33"/>
    </row>
    <row r="55" spans="21:21" x14ac:dyDescent="0.25">
      <c r="U55" s="33"/>
    </row>
    <row r="56" spans="21:21" x14ac:dyDescent="0.25">
      <c r="U56" s="33"/>
    </row>
    <row r="57" spans="21:21" x14ac:dyDescent="0.25">
      <c r="U57" s="33"/>
    </row>
    <row r="58" spans="21:21" x14ac:dyDescent="0.25">
      <c r="U58" s="33"/>
    </row>
    <row r="59" spans="21:21" x14ac:dyDescent="0.25">
      <c r="U59" s="33"/>
    </row>
    <row r="60" spans="21:21" x14ac:dyDescent="0.25">
      <c r="U60" s="33"/>
    </row>
    <row r="61" spans="21:21" x14ac:dyDescent="0.25">
      <c r="U61" s="33"/>
    </row>
    <row r="62" spans="21:21" x14ac:dyDescent="0.25">
      <c r="U62" s="33"/>
    </row>
    <row r="63" spans="21:21" x14ac:dyDescent="0.25">
      <c r="U63" s="33"/>
    </row>
    <row r="64" spans="21:21" x14ac:dyDescent="0.25">
      <c r="U64" s="33"/>
    </row>
    <row r="65" spans="21:21" x14ac:dyDescent="0.25">
      <c r="U65" s="33"/>
    </row>
    <row r="66" spans="21:21" x14ac:dyDescent="0.25">
      <c r="U66" s="33"/>
    </row>
    <row r="67" spans="21:21" x14ac:dyDescent="0.25">
      <c r="U67" s="33"/>
    </row>
    <row r="68" spans="21:21" x14ac:dyDescent="0.25">
      <c r="U68" s="33"/>
    </row>
    <row r="69" spans="21:21" x14ac:dyDescent="0.25">
      <c r="U69" s="33"/>
    </row>
    <row r="70" spans="21:21" x14ac:dyDescent="0.25">
      <c r="U70" s="33"/>
    </row>
    <row r="71" spans="21:21" x14ac:dyDescent="0.25">
      <c r="U71" s="33"/>
    </row>
    <row r="72" spans="21:21" x14ac:dyDescent="0.25">
      <c r="U72" s="33"/>
    </row>
    <row r="73" spans="21:21" x14ac:dyDescent="0.25">
      <c r="U73" s="33"/>
    </row>
    <row r="74" spans="21:21" x14ac:dyDescent="0.25">
      <c r="U74" s="33"/>
    </row>
    <row r="75" spans="21:21" x14ac:dyDescent="0.25">
      <c r="U75" s="33"/>
    </row>
    <row r="76" spans="21:21" x14ac:dyDescent="0.25">
      <c r="U76" s="33"/>
    </row>
    <row r="77" spans="21:21" x14ac:dyDescent="0.25">
      <c r="U77" s="33"/>
    </row>
    <row r="78" spans="21:21" x14ac:dyDescent="0.25">
      <c r="U78" s="33"/>
    </row>
    <row r="79" spans="21:21" x14ac:dyDescent="0.25">
      <c r="U79" s="33"/>
    </row>
    <row r="80" spans="21:21" x14ac:dyDescent="0.25">
      <c r="U80" s="33"/>
    </row>
    <row r="81" spans="21:21" x14ac:dyDescent="0.25">
      <c r="U81" s="33"/>
    </row>
    <row r="82" spans="21:21" x14ac:dyDescent="0.25">
      <c r="U82" s="33"/>
    </row>
    <row r="83" spans="21:21" x14ac:dyDescent="0.25">
      <c r="U83" s="33"/>
    </row>
    <row r="84" spans="21:21" x14ac:dyDescent="0.25">
      <c r="U84" s="33"/>
    </row>
    <row r="85" spans="21:21" x14ac:dyDescent="0.25">
      <c r="U85" s="33"/>
    </row>
    <row r="86" spans="21:21" x14ac:dyDescent="0.25">
      <c r="U86" s="33"/>
    </row>
    <row r="87" spans="21:21" x14ac:dyDescent="0.25">
      <c r="U87" s="33"/>
    </row>
    <row r="88" spans="21:21" x14ac:dyDescent="0.25">
      <c r="U88" s="33"/>
    </row>
    <row r="89" spans="21:21" x14ac:dyDescent="0.25">
      <c r="U89" s="33"/>
    </row>
    <row r="90" spans="21:21" x14ac:dyDescent="0.25">
      <c r="U90" s="33"/>
    </row>
    <row r="91" spans="21:21" x14ac:dyDescent="0.25">
      <c r="U91" s="33"/>
    </row>
    <row r="92" spans="21:21" x14ac:dyDescent="0.25">
      <c r="U92" s="33"/>
    </row>
    <row r="93" spans="21:21" x14ac:dyDescent="0.25">
      <c r="U93" s="33"/>
    </row>
    <row r="94" spans="21:21" x14ac:dyDescent="0.25">
      <c r="U94" s="33"/>
    </row>
    <row r="95" spans="21:21" x14ac:dyDescent="0.25">
      <c r="U95" s="33"/>
    </row>
    <row r="96" spans="21:21" x14ac:dyDescent="0.25">
      <c r="U96" s="33"/>
    </row>
    <row r="97" spans="21:21" x14ac:dyDescent="0.25">
      <c r="U97" s="33"/>
    </row>
    <row r="98" spans="21:21" x14ac:dyDescent="0.25">
      <c r="U98" s="33"/>
    </row>
    <row r="99" spans="21:21" x14ac:dyDescent="0.25">
      <c r="U99" s="33"/>
    </row>
    <row r="100" spans="21:21" x14ac:dyDescent="0.25">
      <c r="U100" s="33"/>
    </row>
    <row r="101" spans="21:21" x14ac:dyDescent="0.25">
      <c r="U101" s="33"/>
    </row>
    <row r="102" spans="21:21" x14ac:dyDescent="0.25">
      <c r="U102" s="33"/>
    </row>
    <row r="103" spans="21:21" x14ac:dyDescent="0.25">
      <c r="U103" s="33"/>
    </row>
    <row r="104" spans="21:21" x14ac:dyDescent="0.25">
      <c r="U104" s="33"/>
    </row>
    <row r="105" spans="21:21" x14ac:dyDescent="0.25">
      <c r="U105" s="33"/>
    </row>
    <row r="106" spans="21:21" x14ac:dyDescent="0.25">
      <c r="U106" s="33"/>
    </row>
    <row r="107" spans="21:21" x14ac:dyDescent="0.25">
      <c r="U107" s="33"/>
    </row>
  </sheetData>
  <sheetProtection algorithmName="SHA-512" hashValue="TaF5GQrOvj0vfTyPTzNf/h7JEp2l81vJmDFf/BdCisyz6KyvdE7wlpJ2rZGeC6Sy3EMsr/oyKQf4mKmd5mrbjA==" saltValue="s7lKywUkUh3P09I5/3DWaQ==" spinCount="100000" sheet="1" objects="1" scenarios="1" insertColumns="0" insertRows="0" deleteColumns="0" deleteRows="0"/>
  <mergeCells count="15">
    <mergeCell ref="V5:V6"/>
    <mergeCell ref="G7:H7"/>
    <mergeCell ref="K7:L7"/>
    <mergeCell ref="O7:P7"/>
    <mergeCell ref="S7:T7"/>
    <mergeCell ref="D3:D4"/>
    <mergeCell ref="F5:F6"/>
    <mergeCell ref="C7:D7"/>
    <mergeCell ref="H3:H4"/>
    <mergeCell ref="L3:L4"/>
    <mergeCell ref="P3:P4"/>
    <mergeCell ref="T3:T4"/>
    <mergeCell ref="J5:J6"/>
    <mergeCell ref="N5:N6"/>
    <mergeCell ref="R5:R6"/>
  </mergeCells>
  <conditionalFormatting sqref="D3:D4">
    <cfRule type="containsText" dxfId="155" priority="91" operator="containsText" text="Sold">
      <formula>NOT(ISERROR(SEARCH("Sold",D3)))</formula>
    </cfRule>
    <cfRule type="containsText" dxfId="154" priority="92" operator="containsText" text="BUY">
      <formula>NOT(ISERROR(SEARCH("BUY",D3)))</formula>
    </cfRule>
    <cfRule type="containsText" dxfId="153" priority="93" operator="containsText" text="HOLD">
      <formula>NOT(ISERROR(SEARCH("HOLD",D3)))</formula>
    </cfRule>
    <cfRule type="containsText" dxfId="152" priority="94" operator="containsText" text="SELL">
      <formula>NOT(ISERROR(SEARCH("SELL",D3)))</formula>
    </cfRule>
  </conditionalFormatting>
  <conditionalFormatting sqref="D9">
    <cfRule type="cellIs" dxfId="151" priority="51" operator="lessThan">
      <formula>$F$7</formula>
    </cfRule>
    <cfRule type="cellIs" dxfId="150" priority="52" operator="greaterThan">
      <formula>$D$6</formula>
    </cfRule>
    <cfRule type="cellIs" dxfId="149" priority="53" operator="between">
      <formula>$E$6</formula>
      <formula>$F$7</formula>
    </cfRule>
    <cfRule type="cellIs" dxfId="148" priority="54" operator="between">
      <formula>$C$6</formula>
      <formula>$D$6</formula>
    </cfRule>
  </conditionalFormatting>
  <conditionalFormatting sqref="F4">
    <cfRule type="cellIs" dxfId="147" priority="87" operator="equal">
      <formula>"HOLD"</formula>
    </cfRule>
    <cfRule type="cellIs" dxfId="146" priority="88" operator="equal">
      <formula>"STRG BUY"</formula>
    </cfRule>
    <cfRule type="cellIs" dxfId="145" priority="89" operator="equal">
      <formula>"NONE"</formula>
    </cfRule>
    <cfRule type="cellIs" dxfId="144" priority="90" operator="equal">
      <formula>"BUY"</formula>
    </cfRule>
  </conditionalFormatting>
  <conditionalFormatting sqref="F9">
    <cfRule type="cellIs" dxfId="143" priority="49" operator="lessThan">
      <formula>0</formula>
    </cfRule>
    <cfRule type="cellIs" dxfId="142" priority="50" operator="greaterThan">
      <formula>0</formula>
    </cfRule>
  </conditionalFormatting>
  <conditionalFormatting sqref="H3:H4">
    <cfRule type="containsText" dxfId="141" priority="83" operator="containsText" text="Sold">
      <formula>NOT(ISERROR(SEARCH("Sold",H3)))</formula>
    </cfRule>
    <cfRule type="containsText" dxfId="140" priority="84" operator="containsText" text="BUY">
      <formula>NOT(ISERROR(SEARCH("BUY",H3)))</formula>
    </cfRule>
    <cfRule type="containsText" dxfId="139" priority="85" operator="containsText" text="HOLD">
      <formula>NOT(ISERROR(SEARCH("HOLD",H3)))</formula>
    </cfRule>
    <cfRule type="containsText" dxfId="138" priority="86" operator="containsText" text="SELL">
      <formula>NOT(ISERROR(SEARCH("SELL",H3)))</formula>
    </cfRule>
  </conditionalFormatting>
  <conditionalFormatting sqref="H9">
    <cfRule type="cellIs" dxfId="137" priority="45" operator="lessThan">
      <formula>$J$7</formula>
    </cfRule>
    <cfRule type="cellIs" dxfId="136" priority="46" operator="greaterThan">
      <formula>$H$6</formula>
    </cfRule>
    <cfRule type="cellIs" dxfId="135" priority="47" operator="between">
      <formula>$I$6</formula>
      <formula>$J$7</formula>
    </cfRule>
    <cfRule type="cellIs" dxfId="134" priority="48" operator="between">
      <formula>$G$6</formula>
      <formula>$H$6</formula>
    </cfRule>
  </conditionalFormatting>
  <conditionalFormatting sqref="J4">
    <cfRule type="cellIs" dxfId="133" priority="79" operator="equal">
      <formula>"HOLD"</formula>
    </cfRule>
    <cfRule type="cellIs" dxfId="132" priority="80" operator="equal">
      <formula>"STRG BUY"</formula>
    </cfRule>
    <cfRule type="cellIs" dxfId="131" priority="81" operator="equal">
      <formula>"NONE"</formula>
    </cfRule>
    <cfRule type="cellIs" dxfId="130" priority="82" operator="equal">
      <formula>"BUY"</formula>
    </cfRule>
  </conditionalFormatting>
  <conditionalFormatting sqref="L3:L4">
    <cfRule type="containsText" dxfId="127" priority="75" operator="containsText" text="Sold">
      <formula>NOT(ISERROR(SEARCH("Sold",L3)))</formula>
    </cfRule>
    <cfRule type="containsText" dxfId="126" priority="76" operator="containsText" text="BUY">
      <formula>NOT(ISERROR(SEARCH("BUY",L3)))</formula>
    </cfRule>
    <cfRule type="containsText" dxfId="125" priority="77" operator="containsText" text="HOLD">
      <formula>NOT(ISERROR(SEARCH("HOLD",L3)))</formula>
    </cfRule>
    <cfRule type="containsText" dxfId="124" priority="78" operator="containsText" text="SELL">
      <formula>NOT(ISERROR(SEARCH("SELL",L3)))</formula>
    </cfRule>
  </conditionalFormatting>
  <conditionalFormatting sqref="L9">
    <cfRule type="cellIs" dxfId="123" priority="41" operator="lessThan">
      <formula>$N$7</formula>
    </cfRule>
    <cfRule type="cellIs" dxfId="122" priority="42" operator="greaterThan">
      <formula>$L$6</formula>
    </cfRule>
    <cfRule type="cellIs" dxfId="121" priority="43" operator="between">
      <formula>$M$6</formula>
      <formula>$N$7</formula>
    </cfRule>
    <cfRule type="cellIs" dxfId="120" priority="44" operator="between">
      <formula>$K$6</formula>
      <formula>$L$6</formula>
    </cfRule>
  </conditionalFormatting>
  <conditionalFormatting sqref="N4">
    <cfRule type="cellIs" dxfId="119" priority="71" operator="equal">
      <formula>"HOLD"</formula>
    </cfRule>
    <cfRule type="cellIs" dxfId="118" priority="72" operator="equal">
      <formula>"STRG BUY"</formula>
    </cfRule>
    <cfRule type="cellIs" dxfId="117" priority="73" operator="equal">
      <formula>"NONE"</formula>
    </cfRule>
    <cfRule type="cellIs" dxfId="116" priority="74" operator="equal">
      <formula>"BUY"</formula>
    </cfRule>
  </conditionalFormatting>
  <conditionalFormatting sqref="P3:P4">
    <cfRule type="containsText" dxfId="113" priority="67" operator="containsText" text="Sold">
      <formula>NOT(ISERROR(SEARCH("Sold",P3)))</formula>
    </cfRule>
    <cfRule type="containsText" dxfId="112" priority="68" operator="containsText" text="BUY">
      <formula>NOT(ISERROR(SEARCH("BUY",P3)))</formula>
    </cfRule>
    <cfRule type="containsText" dxfId="111" priority="69" operator="containsText" text="HOLD">
      <formula>NOT(ISERROR(SEARCH("HOLD",P3)))</formula>
    </cfRule>
    <cfRule type="containsText" dxfId="110" priority="70" operator="containsText" text="SELL">
      <formula>NOT(ISERROR(SEARCH("SELL",P3)))</formula>
    </cfRule>
  </conditionalFormatting>
  <conditionalFormatting sqref="P9">
    <cfRule type="cellIs" dxfId="109" priority="37" operator="lessThan">
      <formula>$Q$6</formula>
    </cfRule>
    <cfRule type="cellIs" dxfId="108" priority="38" operator="greaterThan">
      <formula>$P$6</formula>
    </cfRule>
    <cfRule type="cellIs" dxfId="107" priority="39" operator="between">
      <formula>$Q$6</formula>
      <formula>$R$7</formula>
    </cfRule>
    <cfRule type="cellIs" dxfId="106" priority="40" operator="between">
      <formula>$O$6</formula>
      <formula>$P$6</formula>
    </cfRule>
  </conditionalFormatting>
  <conditionalFormatting sqref="R4">
    <cfRule type="cellIs" dxfId="105" priority="63" operator="equal">
      <formula>"HOLD"</formula>
    </cfRule>
    <cfRule type="cellIs" dxfId="104" priority="64" operator="equal">
      <formula>"STRG BUY"</formula>
    </cfRule>
    <cfRule type="cellIs" dxfId="103" priority="65" operator="equal">
      <formula>"NONE"</formula>
    </cfRule>
    <cfRule type="cellIs" dxfId="102" priority="66" operator="equal">
      <formula>"BUY"</formula>
    </cfRule>
  </conditionalFormatting>
  <conditionalFormatting sqref="T3:T4">
    <cfRule type="containsText" dxfId="99" priority="59" operator="containsText" text="Sold">
      <formula>NOT(ISERROR(SEARCH("Sold",T3)))</formula>
    </cfRule>
    <cfRule type="containsText" dxfId="98" priority="60" operator="containsText" text="BUY">
      <formula>NOT(ISERROR(SEARCH("BUY",T3)))</formula>
    </cfRule>
    <cfRule type="containsText" dxfId="97" priority="61" operator="containsText" text="HOLD">
      <formula>NOT(ISERROR(SEARCH("HOLD",T3)))</formula>
    </cfRule>
    <cfRule type="containsText" dxfId="96" priority="62" operator="containsText" text="SELL">
      <formula>NOT(ISERROR(SEARCH("SELL",T3)))</formula>
    </cfRule>
  </conditionalFormatting>
  <conditionalFormatting sqref="T9">
    <cfRule type="cellIs" dxfId="95" priority="11" operator="lessThan">
      <formula>$U$6</formula>
    </cfRule>
    <cfRule type="cellIs" dxfId="94" priority="12" operator="greaterThan">
      <formula>$T$6</formula>
    </cfRule>
    <cfRule type="cellIs" dxfId="93" priority="13" operator="between">
      <formula>$U$6</formula>
      <formula>$V$7</formula>
    </cfRule>
    <cfRule type="cellIs" dxfId="92" priority="14" operator="between">
      <formula>$S$6</formula>
      <formula>$T$6</formula>
    </cfRule>
  </conditionalFormatting>
  <conditionalFormatting sqref="V4">
    <cfRule type="cellIs" dxfId="91" priority="55" operator="equal">
      <formula>"HOLD"</formula>
    </cfRule>
    <cfRule type="cellIs" dxfId="90" priority="56" operator="equal">
      <formula>"STRG BUY"</formula>
    </cfRule>
    <cfRule type="cellIs" dxfId="89" priority="57" operator="equal">
      <formula>"NONE"</formula>
    </cfRule>
    <cfRule type="cellIs" dxfId="88" priority="58" operator="equal">
      <formula>"BUY"</formula>
    </cfRule>
  </conditionalFormatting>
  <conditionalFormatting sqref="J9">
    <cfRule type="cellIs" dxfId="85" priority="9" operator="lessThan">
      <formula>0</formula>
    </cfRule>
    <cfRule type="cellIs" dxfId="84" priority="10" operator="greaterThan">
      <formula>0</formula>
    </cfRule>
  </conditionalFormatting>
  <conditionalFormatting sqref="N9">
    <cfRule type="cellIs" dxfId="83" priority="7" operator="lessThan">
      <formula>0</formula>
    </cfRule>
    <cfRule type="cellIs" dxfId="82" priority="8" operator="greaterThan">
      <formula>0</formula>
    </cfRule>
  </conditionalFormatting>
  <conditionalFormatting sqref="R9">
    <cfRule type="cellIs" dxfId="81" priority="5" operator="lessThan">
      <formula>0</formula>
    </cfRule>
    <cfRule type="cellIs" dxfId="80" priority="6" operator="greaterThan">
      <formula>0</formula>
    </cfRule>
  </conditionalFormatting>
  <conditionalFormatting sqref="U9">
    <cfRule type="cellIs" dxfId="79" priority="3" operator="lessThan">
      <formula>0</formula>
    </cfRule>
    <cfRule type="cellIs" dxfId="78" priority="4" operator="greaterThan">
      <formula>0</formula>
    </cfRule>
  </conditionalFormatting>
  <conditionalFormatting sqref="V9">
    <cfRule type="cellIs" dxfId="77" priority="1" operator="lessThan">
      <formula>0</formula>
    </cfRule>
    <cfRule type="cellIs" dxfId="76" priority="2" operator="greater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6A489-E296-41A4-86F5-ED0C65BD59F8}">
  <dimension ref="A2:FR22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8" sqref="F18"/>
    </sheetView>
  </sheetViews>
  <sheetFormatPr defaultRowHeight="15" x14ac:dyDescent="0.25"/>
  <cols>
    <col min="1" max="1" width="7.7109375" customWidth="1"/>
    <col min="2" max="2" width="13.28515625" customWidth="1"/>
    <col min="3" max="3" width="13.7109375" customWidth="1"/>
    <col min="4" max="4" width="13.85546875" customWidth="1"/>
    <col min="5" max="6" width="14" customWidth="1"/>
    <col min="7" max="17" width="15.42578125" customWidth="1"/>
    <col min="18" max="18" width="15.140625" customWidth="1"/>
    <col min="19" max="21" width="15.42578125" customWidth="1"/>
    <col min="22" max="22" width="16.5703125" customWidth="1"/>
    <col min="23" max="23" width="16.85546875" customWidth="1"/>
    <col min="24" max="24" width="16" customWidth="1"/>
    <col min="25" max="25" width="11.28515625" customWidth="1"/>
    <col min="26" max="26" width="37.5703125" customWidth="1"/>
  </cols>
  <sheetData>
    <row r="2" spans="1:174" ht="15.75" thickBot="1" x14ac:dyDescent="0.3">
      <c r="F2">
        <v>1</v>
      </c>
      <c r="I2">
        <v>2</v>
      </c>
      <c r="N2">
        <v>3</v>
      </c>
      <c r="R2">
        <v>4</v>
      </c>
      <c r="V2">
        <v>5</v>
      </c>
    </row>
    <row r="3" spans="1:174" ht="21" customHeight="1" thickBot="1" x14ac:dyDescent="0.3">
      <c r="C3" s="4" t="s">
        <v>6</v>
      </c>
      <c r="D3" s="40" t="s">
        <v>7</v>
      </c>
      <c r="E3" s="4" t="s">
        <v>8</v>
      </c>
      <c r="F3" s="5" t="s">
        <v>16</v>
      </c>
      <c r="G3" s="4" t="s">
        <v>6</v>
      </c>
      <c r="H3" s="40" t="s">
        <v>7</v>
      </c>
      <c r="I3" s="4" t="s">
        <v>8</v>
      </c>
      <c r="J3" s="5" t="s">
        <v>16</v>
      </c>
      <c r="K3" s="4" t="s">
        <v>6</v>
      </c>
      <c r="L3" s="40" t="s">
        <v>7</v>
      </c>
      <c r="M3" s="4" t="s">
        <v>8</v>
      </c>
      <c r="N3" s="5" t="s">
        <v>16</v>
      </c>
      <c r="O3" s="4" t="s">
        <v>6</v>
      </c>
      <c r="P3" s="40" t="s">
        <v>7</v>
      </c>
      <c r="Q3" s="4" t="s">
        <v>8</v>
      </c>
      <c r="R3" s="5" t="s">
        <v>16</v>
      </c>
      <c r="S3" s="4" t="s">
        <v>6</v>
      </c>
      <c r="T3" s="40" t="s">
        <v>7</v>
      </c>
      <c r="U3" s="4" t="s">
        <v>8</v>
      </c>
      <c r="V3" s="5" t="s">
        <v>16</v>
      </c>
    </row>
    <row r="4" spans="1:174" ht="21" customHeight="1" thickTop="1" thickBot="1" x14ac:dyDescent="0.3">
      <c r="C4" s="6">
        <f>MAX(D10:D63)</f>
        <v>0</v>
      </c>
      <c r="D4" s="41"/>
      <c r="E4" s="6">
        <f>MIN(D10:D63)</f>
        <v>0</v>
      </c>
      <c r="F4" s="7"/>
      <c r="G4" s="6">
        <f>MAX(H10:H63)</f>
        <v>0</v>
      </c>
      <c r="H4" s="41"/>
      <c r="I4" s="6">
        <f>MIN(H10:H63)</f>
        <v>0</v>
      </c>
      <c r="J4" s="7"/>
      <c r="K4" s="6">
        <f>MAX(L10:L63)</f>
        <v>0</v>
      </c>
      <c r="L4" s="41"/>
      <c r="M4" s="6">
        <f>MIN(L10:L63)</f>
        <v>0</v>
      </c>
      <c r="N4" s="7"/>
      <c r="O4" s="6">
        <f>MAX(P10:P63)</f>
        <v>0</v>
      </c>
      <c r="P4" s="41"/>
      <c r="Q4" s="6">
        <f>MIN(P10:P63)</f>
        <v>0</v>
      </c>
      <c r="R4" s="7"/>
      <c r="S4" s="6">
        <f>MAX(T10:T63)</f>
        <v>0</v>
      </c>
      <c r="T4" s="41"/>
      <c r="U4" s="6">
        <f>MIN(T10:T63)</f>
        <v>0</v>
      </c>
      <c r="V4" s="7"/>
    </row>
    <row r="5" spans="1:174" ht="20.25" customHeight="1" thickBot="1" x14ac:dyDescent="0.3">
      <c r="C5" s="8" t="s">
        <v>9</v>
      </c>
      <c r="D5" s="8" t="s">
        <v>10</v>
      </c>
      <c r="E5" s="9" t="s">
        <v>11</v>
      </c>
      <c r="F5" s="48" t="s">
        <v>35</v>
      </c>
      <c r="G5" s="8" t="s">
        <v>9</v>
      </c>
      <c r="H5" s="8" t="s">
        <v>10</v>
      </c>
      <c r="I5" s="9" t="s">
        <v>11</v>
      </c>
      <c r="J5" s="48" t="s">
        <v>35</v>
      </c>
      <c r="K5" s="8" t="s">
        <v>9</v>
      </c>
      <c r="L5" s="8" t="s">
        <v>10</v>
      </c>
      <c r="M5" s="9" t="s">
        <v>11</v>
      </c>
      <c r="N5" s="48" t="s">
        <v>35</v>
      </c>
      <c r="O5" s="8" t="s">
        <v>9</v>
      </c>
      <c r="P5" s="8" t="s">
        <v>10</v>
      </c>
      <c r="Q5" s="9" t="s">
        <v>11</v>
      </c>
      <c r="R5" s="48" t="s">
        <v>35</v>
      </c>
      <c r="S5" s="8" t="s">
        <v>9</v>
      </c>
      <c r="T5" s="8" t="s">
        <v>10</v>
      </c>
      <c r="U5" s="9" t="s">
        <v>11</v>
      </c>
      <c r="V5" s="48" t="s">
        <v>35</v>
      </c>
      <c r="W5">
        <f>MAX(W10:W61)</f>
        <v>0</v>
      </c>
      <c r="X5" t="s">
        <v>23</v>
      </c>
    </row>
    <row r="6" spans="1:174" ht="19.5" customHeight="1" thickBot="1" x14ac:dyDescent="0.3">
      <c r="C6" s="10">
        <f>'BUY SELL DATA'!K5</f>
        <v>0</v>
      </c>
      <c r="D6" s="11">
        <f>'BUY SELL DATA'!L5</f>
        <v>0</v>
      </c>
      <c r="E6" s="12">
        <f>'BUY SELL DATA'!M5</f>
        <v>0</v>
      </c>
      <c r="F6" s="49"/>
      <c r="G6" s="10">
        <f>'BUY SELL DATA'!K6</f>
        <v>0</v>
      </c>
      <c r="H6" s="11">
        <f>'BUY SELL DATA'!L6</f>
        <v>0</v>
      </c>
      <c r="I6" s="12">
        <f>'BUY SELL DATA'!M6</f>
        <v>0</v>
      </c>
      <c r="J6" s="49"/>
      <c r="K6" s="10">
        <f>'BUY SELL DATA'!K7</f>
        <v>0</v>
      </c>
      <c r="L6" s="11">
        <f>'BUY SELL DATA'!L7</f>
        <v>0</v>
      </c>
      <c r="M6" s="12">
        <f>'BUY SELL DATA'!M7</f>
        <v>0</v>
      </c>
      <c r="N6" s="49"/>
      <c r="O6" s="10">
        <f>'BUY SELL DATA'!K8</f>
        <v>0</v>
      </c>
      <c r="P6" s="11">
        <f>'BUY SELL DATA'!L8</f>
        <v>0</v>
      </c>
      <c r="Q6" s="12">
        <f>'BUY SELL DATA'!M8</f>
        <v>0</v>
      </c>
      <c r="R6" s="49"/>
      <c r="S6" s="10">
        <f>'BUY SELL DATA'!K9</f>
        <v>0</v>
      </c>
      <c r="T6" s="11">
        <f>'BUY SELL DATA'!L9</f>
        <v>0</v>
      </c>
      <c r="U6" s="12">
        <f>'BUY SELL DATA'!M9</f>
        <v>0</v>
      </c>
      <c r="V6" s="49"/>
      <c r="W6">
        <f>MIN(W10)</f>
        <v>0</v>
      </c>
      <c r="X6" t="s">
        <v>24</v>
      </c>
    </row>
    <row r="7" spans="1:174" ht="40.5" customHeight="1" thickBot="1" x14ac:dyDescent="0.3">
      <c r="C7" s="42">
        <f>'BUY SELL DATA'!B5</f>
        <v>0</v>
      </c>
      <c r="D7" s="43"/>
      <c r="E7" s="22">
        <f>'BUY SELL DATA'!A5</f>
        <v>0</v>
      </c>
      <c r="F7" s="13">
        <f>'BUY SELL DATA'!C5</f>
        <v>0</v>
      </c>
      <c r="G7" s="42">
        <f>'BUY SELL DATA'!B6</f>
        <v>0</v>
      </c>
      <c r="H7" s="43"/>
      <c r="I7" s="22">
        <f>'BUY SELL DATA'!A6</f>
        <v>0</v>
      </c>
      <c r="J7" s="13">
        <f>'BUY SELL DATA'!C6</f>
        <v>0</v>
      </c>
      <c r="K7" s="42">
        <f>'BUY SELL DATA'!B7</f>
        <v>0</v>
      </c>
      <c r="L7" s="43"/>
      <c r="M7" s="22">
        <f>'BUY SELL DATA'!A7</f>
        <v>0</v>
      </c>
      <c r="N7" s="13">
        <f>'BUY SELL DATA'!C7</f>
        <v>0</v>
      </c>
      <c r="O7" s="42">
        <f>'BUY SELL DATA'!B8</f>
        <v>0</v>
      </c>
      <c r="P7" s="43"/>
      <c r="Q7" s="22">
        <f>'BUY SELL DATA'!A8</f>
        <v>0</v>
      </c>
      <c r="R7" s="13">
        <f>'BUY SELL DATA'!C8</f>
        <v>0</v>
      </c>
      <c r="S7" s="42">
        <f>'BUY SELL DATA'!B9</f>
        <v>0</v>
      </c>
      <c r="T7" s="43"/>
      <c r="U7" s="22">
        <f>'BUY SELL DATA'!A9</f>
        <v>0</v>
      </c>
      <c r="V7" s="13">
        <f>'BUY SELL DATA'!C9</f>
        <v>0</v>
      </c>
      <c r="W7" s="21"/>
    </row>
    <row r="8" spans="1:174" ht="33.75" customHeight="1" thickBot="1" x14ac:dyDescent="0.3">
      <c r="C8" s="14" t="s">
        <v>12</v>
      </c>
      <c r="D8" s="8" t="s">
        <v>13</v>
      </c>
      <c r="E8" s="8" t="s">
        <v>14</v>
      </c>
      <c r="F8" s="8" t="s">
        <v>15</v>
      </c>
      <c r="G8" s="14" t="s">
        <v>12</v>
      </c>
      <c r="H8" s="8" t="s">
        <v>13</v>
      </c>
      <c r="I8" s="8" t="s">
        <v>14</v>
      </c>
      <c r="J8" s="8" t="s">
        <v>15</v>
      </c>
      <c r="K8" s="14" t="s">
        <v>12</v>
      </c>
      <c r="L8" s="8" t="s">
        <v>13</v>
      </c>
      <c r="M8" s="8" t="s">
        <v>14</v>
      </c>
      <c r="N8" s="8" t="s">
        <v>15</v>
      </c>
      <c r="O8" s="14" t="s">
        <v>12</v>
      </c>
      <c r="P8" s="8" t="s">
        <v>13</v>
      </c>
      <c r="Q8" s="8" t="s">
        <v>14</v>
      </c>
      <c r="R8" s="8" t="s">
        <v>15</v>
      </c>
      <c r="S8" s="14" t="s">
        <v>12</v>
      </c>
      <c r="T8" s="8" t="s">
        <v>13</v>
      </c>
      <c r="U8" s="8" t="s">
        <v>14</v>
      </c>
      <c r="V8" s="8" t="s">
        <v>15</v>
      </c>
      <c r="W8" s="8" t="s">
        <v>19</v>
      </c>
      <c r="X8" s="8" t="s">
        <v>20</v>
      </c>
      <c r="Y8" s="8" t="s">
        <v>21</v>
      </c>
      <c r="Z8" s="8" t="s">
        <v>22</v>
      </c>
    </row>
    <row r="9" spans="1:174" ht="15.75" x14ac:dyDescent="0.25">
      <c r="A9" s="17" t="s">
        <v>17</v>
      </c>
      <c r="B9" s="17" t="s">
        <v>18</v>
      </c>
      <c r="C9" s="19"/>
      <c r="D9" s="20"/>
      <c r="E9" s="19"/>
      <c r="F9" s="15"/>
      <c r="G9" s="15"/>
      <c r="H9" s="18"/>
      <c r="I9" s="19"/>
      <c r="J9" s="15"/>
      <c r="K9" s="15"/>
      <c r="L9" s="18"/>
      <c r="M9" s="19"/>
      <c r="N9" s="15"/>
      <c r="O9" s="17"/>
      <c r="P9" s="17"/>
      <c r="Q9" s="24"/>
      <c r="R9" s="24"/>
      <c r="S9" s="17"/>
      <c r="T9" s="17"/>
      <c r="U9" s="24"/>
      <c r="V9" s="24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</row>
    <row r="10" spans="1:174" ht="15.75" x14ac:dyDescent="0.25">
      <c r="A10" s="17">
        <v>1</v>
      </c>
      <c r="B10" s="17"/>
      <c r="C10" s="24"/>
      <c r="D10" s="35"/>
      <c r="E10" s="35"/>
      <c r="F10" s="38"/>
      <c r="G10" s="24"/>
      <c r="H10" s="35"/>
      <c r="I10" s="35"/>
      <c r="J10" s="38"/>
      <c r="K10" s="24"/>
      <c r="L10" s="35"/>
      <c r="M10" s="35"/>
      <c r="N10" s="38"/>
      <c r="O10" s="24"/>
      <c r="P10" s="35"/>
      <c r="Q10" s="35"/>
      <c r="R10" s="38"/>
      <c r="S10" s="24"/>
      <c r="T10" s="35"/>
      <c r="U10" s="35"/>
      <c r="V10" s="35"/>
      <c r="W10" s="37">
        <f>E10+I10+M10+Q10+U10</f>
        <v>0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</row>
    <row r="11" spans="1:174" ht="15.75" x14ac:dyDescent="0.25">
      <c r="A11" s="17">
        <v>2</v>
      </c>
      <c r="B11" s="17"/>
      <c r="C11" s="24"/>
      <c r="D11" s="35"/>
      <c r="E11" s="35"/>
      <c r="F11" s="24"/>
      <c r="G11" s="24"/>
      <c r="H11" s="35"/>
      <c r="I11" s="35"/>
      <c r="J11" s="35"/>
      <c r="K11" s="24"/>
      <c r="L11" s="35"/>
      <c r="M11" s="35"/>
      <c r="N11" s="35"/>
      <c r="O11" s="24"/>
      <c r="P11" s="35"/>
      <c r="Q11" s="35"/>
      <c r="R11" s="35"/>
      <c r="S11" s="24"/>
      <c r="T11" s="35"/>
      <c r="U11" s="35"/>
      <c r="V11" s="35"/>
      <c r="W11" s="37">
        <f t="shared" ref="W11:W61" si="0">E11+I11+M11+P11+U11</f>
        <v>0</v>
      </c>
      <c r="X11" s="23">
        <f>W11-W10</f>
        <v>0</v>
      </c>
      <c r="Y11" s="39" t="e">
        <f>(X11*100)/W11</f>
        <v>#DIV/0!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</row>
    <row r="12" spans="1:174" ht="15.75" x14ac:dyDescent="0.25">
      <c r="A12" s="17">
        <v>3</v>
      </c>
      <c r="B12" s="17"/>
      <c r="C12" s="24"/>
      <c r="D12" s="35"/>
      <c r="E12" s="35"/>
      <c r="F12" s="24"/>
      <c r="G12" s="24"/>
      <c r="H12" s="35"/>
      <c r="I12" s="35"/>
      <c r="J12" s="35"/>
      <c r="K12" s="24"/>
      <c r="L12" s="35"/>
      <c r="M12" s="35"/>
      <c r="N12" s="35"/>
      <c r="O12" s="24"/>
      <c r="P12" s="35"/>
      <c r="Q12" s="35"/>
      <c r="R12" s="35"/>
      <c r="S12" s="24"/>
      <c r="T12" s="35"/>
      <c r="U12" s="35"/>
      <c r="V12" s="35"/>
      <c r="W12" s="37">
        <f t="shared" si="0"/>
        <v>0</v>
      </c>
      <c r="X12" s="23">
        <f>W12-W11</f>
        <v>0</v>
      </c>
      <c r="Y12" s="39" t="e">
        <f t="shared" ref="Y12:Y61" si="1">(X12*100)/W12</f>
        <v>#DIV/0!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</row>
    <row r="13" spans="1:174" ht="15.75" x14ac:dyDescent="0.25">
      <c r="A13" s="17">
        <v>4</v>
      </c>
      <c r="B13" s="17"/>
      <c r="C13" s="24"/>
      <c r="D13" s="35"/>
      <c r="E13" s="35"/>
      <c r="F13" s="24"/>
      <c r="G13" s="24"/>
      <c r="H13" s="35"/>
      <c r="I13" s="35"/>
      <c r="J13" s="35"/>
      <c r="K13" s="24"/>
      <c r="L13" s="35"/>
      <c r="M13" s="35"/>
      <c r="N13" s="35"/>
      <c r="O13" s="24"/>
      <c r="P13" s="35"/>
      <c r="Q13" s="35"/>
      <c r="R13" s="35"/>
      <c r="S13" s="24"/>
      <c r="T13" s="35"/>
      <c r="U13" s="35"/>
      <c r="V13" s="35"/>
      <c r="W13" s="37">
        <f t="shared" si="0"/>
        <v>0</v>
      </c>
      <c r="X13" s="23">
        <f t="shared" ref="X13:X61" si="2">W13-W12</f>
        <v>0</v>
      </c>
      <c r="Y13" s="39" t="e">
        <f t="shared" si="1"/>
        <v>#DIV/0!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</row>
    <row r="14" spans="1:174" ht="15.75" x14ac:dyDescent="0.25">
      <c r="A14" s="17">
        <v>5</v>
      </c>
      <c r="B14" s="17"/>
      <c r="C14" s="24"/>
      <c r="D14" s="35"/>
      <c r="E14" s="35"/>
      <c r="F14" s="24"/>
      <c r="G14" s="24"/>
      <c r="H14" s="35"/>
      <c r="I14" s="35"/>
      <c r="J14" s="35"/>
      <c r="K14" s="24"/>
      <c r="L14" s="35"/>
      <c r="M14" s="35"/>
      <c r="N14" s="35"/>
      <c r="O14" s="24"/>
      <c r="P14" s="35"/>
      <c r="Q14" s="35"/>
      <c r="R14" s="35"/>
      <c r="S14" s="24"/>
      <c r="T14" s="35"/>
      <c r="U14" s="35"/>
      <c r="V14" s="35"/>
      <c r="W14" s="37">
        <f t="shared" si="0"/>
        <v>0</v>
      </c>
      <c r="X14" s="23">
        <f t="shared" si="2"/>
        <v>0</v>
      </c>
      <c r="Y14" s="39" t="e">
        <f t="shared" si="1"/>
        <v>#DIV/0!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</row>
    <row r="15" spans="1:174" ht="15.75" x14ac:dyDescent="0.25">
      <c r="A15" s="17">
        <v>6</v>
      </c>
      <c r="B15" s="17"/>
      <c r="C15" s="24"/>
      <c r="D15" s="35"/>
      <c r="E15" s="35"/>
      <c r="F15" s="24"/>
      <c r="G15" s="24"/>
      <c r="H15" s="35"/>
      <c r="I15" s="35"/>
      <c r="J15" s="35"/>
      <c r="K15" s="24"/>
      <c r="L15" s="35"/>
      <c r="M15" s="35"/>
      <c r="N15" s="35"/>
      <c r="O15" s="24"/>
      <c r="P15" s="35"/>
      <c r="Q15" s="35"/>
      <c r="R15" s="35"/>
      <c r="S15" s="24"/>
      <c r="T15" s="35"/>
      <c r="U15" s="35"/>
      <c r="V15" s="35"/>
      <c r="W15" s="37">
        <f t="shared" si="0"/>
        <v>0</v>
      </c>
      <c r="X15" s="23">
        <f t="shared" si="2"/>
        <v>0</v>
      </c>
      <c r="Y15" s="39" t="e">
        <f t="shared" si="1"/>
        <v>#DIV/0!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</row>
    <row r="16" spans="1:174" ht="15.75" x14ac:dyDescent="0.25">
      <c r="A16" s="17">
        <v>7</v>
      </c>
      <c r="B16" s="17"/>
      <c r="C16" s="24"/>
      <c r="D16" s="35"/>
      <c r="E16" s="35"/>
      <c r="F16" s="24"/>
      <c r="G16" s="24"/>
      <c r="H16" s="35"/>
      <c r="I16" s="35"/>
      <c r="J16" s="35"/>
      <c r="K16" s="24"/>
      <c r="L16" s="35"/>
      <c r="M16" s="35"/>
      <c r="N16" s="35"/>
      <c r="O16" s="24"/>
      <c r="P16" s="35"/>
      <c r="Q16" s="35"/>
      <c r="R16" s="35"/>
      <c r="S16" s="24"/>
      <c r="T16" s="35"/>
      <c r="U16" s="35"/>
      <c r="V16" s="35"/>
      <c r="W16" s="37">
        <f t="shared" si="0"/>
        <v>0</v>
      </c>
      <c r="X16" s="23">
        <f t="shared" si="2"/>
        <v>0</v>
      </c>
      <c r="Y16" s="39" t="e">
        <f t="shared" si="1"/>
        <v>#DIV/0!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</row>
    <row r="17" spans="1:174" ht="15.75" x14ac:dyDescent="0.25">
      <c r="A17" s="17">
        <v>8</v>
      </c>
      <c r="B17" s="17"/>
      <c r="C17" s="24"/>
      <c r="D17" s="35"/>
      <c r="E17" s="35"/>
      <c r="F17" s="24"/>
      <c r="G17" s="24"/>
      <c r="H17" s="35"/>
      <c r="I17" s="35"/>
      <c r="J17" s="35"/>
      <c r="K17" s="24"/>
      <c r="L17" s="35"/>
      <c r="M17" s="35"/>
      <c r="N17" s="35"/>
      <c r="O17" s="24"/>
      <c r="P17" s="35"/>
      <c r="Q17" s="35"/>
      <c r="R17" s="35"/>
      <c r="S17" s="24"/>
      <c r="T17" s="35"/>
      <c r="U17" s="35"/>
      <c r="V17" s="35"/>
      <c r="W17" s="37">
        <f t="shared" si="0"/>
        <v>0</v>
      </c>
      <c r="X17" s="23">
        <f t="shared" si="2"/>
        <v>0</v>
      </c>
      <c r="Y17" s="39" t="e">
        <f t="shared" si="1"/>
        <v>#DIV/0!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</row>
    <row r="18" spans="1:174" ht="15.75" x14ac:dyDescent="0.25">
      <c r="A18" s="17">
        <v>9</v>
      </c>
      <c r="B18" s="17"/>
      <c r="C18" s="24"/>
      <c r="D18" s="35"/>
      <c r="E18" s="35"/>
      <c r="F18" s="24"/>
      <c r="G18" s="24"/>
      <c r="H18" s="35"/>
      <c r="I18" s="35"/>
      <c r="J18" s="35"/>
      <c r="K18" s="24"/>
      <c r="L18" s="35"/>
      <c r="M18" s="35"/>
      <c r="N18" s="35"/>
      <c r="O18" s="24"/>
      <c r="P18" s="35"/>
      <c r="Q18" s="35"/>
      <c r="R18" s="35"/>
      <c r="S18" s="24"/>
      <c r="T18" s="35"/>
      <c r="U18" s="35"/>
      <c r="V18" s="35"/>
      <c r="W18" s="37">
        <f t="shared" si="0"/>
        <v>0</v>
      </c>
      <c r="X18" s="23">
        <f t="shared" si="2"/>
        <v>0</v>
      </c>
      <c r="Y18" s="39" t="e">
        <f t="shared" si="1"/>
        <v>#DIV/0!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</row>
    <row r="19" spans="1:174" ht="15.75" x14ac:dyDescent="0.25">
      <c r="A19" s="17">
        <v>10</v>
      </c>
      <c r="B19" s="17"/>
      <c r="C19" s="24"/>
      <c r="D19" s="35"/>
      <c r="E19" s="35"/>
      <c r="F19" s="24"/>
      <c r="G19" s="24"/>
      <c r="H19" s="35"/>
      <c r="I19" s="35"/>
      <c r="J19" s="35"/>
      <c r="K19" s="24"/>
      <c r="L19" s="35"/>
      <c r="M19" s="35"/>
      <c r="N19" s="35"/>
      <c r="O19" s="24"/>
      <c r="P19" s="35"/>
      <c r="Q19" s="35"/>
      <c r="R19" s="35"/>
      <c r="S19" s="24"/>
      <c r="T19" s="35"/>
      <c r="U19" s="35"/>
      <c r="V19" s="35"/>
      <c r="W19" s="37">
        <f t="shared" si="0"/>
        <v>0</v>
      </c>
      <c r="X19" s="23">
        <f t="shared" si="2"/>
        <v>0</v>
      </c>
      <c r="Y19" s="39" t="e">
        <f t="shared" si="1"/>
        <v>#DIV/0!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</row>
    <row r="20" spans="1:174" ht="15.75" x14ac:dyDescent="0.25">
      <c r="A20" s="17">
        <v>11</v>
      </c>
      <c r="B20" s="17"/>
      <c r="C20" s="24"/>
      <c r="D20" s="35"/>
      <c r="E20" s="35"/>
      <c r="F20" s="24"/>
      <c r="G20" s="24"/>
      <c r="H20" s="35"/>
      <c r="I20" s="35"/>
      <c r="J20" s="35"/>
      <c r="K20" s="24"/>
      <c r="L20" s="35"/>
      <c r="M20" s="35"/>
      <c r="N20" s="35"/>
      <c r="O20" s="24"/>
      <c r="P20" s="35"/>
      <c r="Q20" s="35"/>
      <c r="R20" s="35"/>
      <c r="S20" s="24"/>
      <c r="T20" s="35"/>
      <c r="U20" s="35"/>
      <c r="V20" s="35"/>
      <c r="W20" s="37">
        <f t="shared" si="0"/>
        <v>0</v>
      </c>
      <c r="X20" s="23">
        <f t="shared" si="2"/>
        <v>0</v>
      </c>
      <c r="Y20" s="39" t="e">
        <f t="shared" si="1"/>
        <v>#DIV/0!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</row>
    <row r="21" spans="1:174" ht="15.75" x14ac:dyDescent="0.25">
      <c r="A21" s="17">
        <v>12</v>
      </c>
      <c r="B21" s="17"/>
      <c r="C21" s="24"/>
      <c r="D21" s="35"/>
      <c r="E21" s="35"/>
      <c r="F21" s="24"/>
      <c r="G21" s="24"/>
      <c r="H21" s="35"/>
      <c r="I21" s="35"/>
      <c r="J21" s="35"/>
      <c r="K21" s="24"/>
      <c r="L21" s="35"/>
      <c r="M21" s="35"/>
      <c r="N21" s="35"/>
      <c r="O21" s="24"/>
      <c r="P21" s="35"/>
      <c r="Q21" s="35"/>
      <c r="R21" s="35"/>
      <c r="S21" s="24"/>
      <c r="T21" s="35"/>
      <c r="U21" s="35"/>
      <c r="V21" s="35"/>
      <c r="W21" s="37">
        <f t="shared" si="0"/>
        <v>0</v>
      </c>
      <c r="X21" s="23">
        <f t="shared" si="2"/>
        <v>0</v>
      </c>
      <c r="Y21" s="39" t="e">
        <f t="shared" si="1"/>
        <v>#DIV/0!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</row>
    <row r="22" spans="1:174" ht="15.75" x14ac:dyDescent="0.25">
      <c r="A22" s="17">
        <v>13</v>
      </c>
      <c r="B22" s="17"/>
      <c r="C22" s="24"/>
      <c r="D22" s="35"/>
      <c r="E22" s="35"/>
      <c r="F22" s="24"/>
      <c r="G22" s="24"/>
      <c r="H22" s="35"/>
      <c r="I22" s="35"/>
      <c r="J22" s="35"/>
      <c r="K22" s="24"/>
      <c r="L22" s="35"/>
      <c r="M22" s="35"/>
      <c r="N22" s="35"/>
      <c r="O22" s="24"/>
      <c r="P22" s="35"/>
      <c r="Q22" s="35"/>
      <c r="R22" s="35"/>
      <c r="S22" s="24"/>
      <c r="T22" s="35"/>
      <c r="U22" s="35"/>
      <c r="V22" s="35"/>
      <c r="W22" s="37">
        <f t="shared" si="0"/>
        <v>0</v>
      </c>
      <c r="X22" s="23">
        <f t="shared" si="2"/>
        <v>0</v>
      </c>
      <c r="Y22" s="39" t="e">
        <f t="shared" si="1"/>
        <v>#DIV/0!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</row>
    <row r="23" spans="1:174" ht="15.75" x14ac:dyDescent="0.25">
      <c r="A23" s="17">
        <v>14</v>
      </c>
      <c r="B23" s="17"/>
      <c r="C23" s="24"/>
      <c r="D23" s="35"/>
      <c r="E23" s="35"/>
      <c r="F23" s="24"/>
      <c r="G23" s="24"/>
      <c r="H23" s="35"/>
      <c r="I23" s="35"/>
      <c r="J23" s="35"/>
      <c r="K23" s="24"/>
      <c r="L23" s="35"/>
      <c r="M23" s="35"/>
      <c r="N23" s="35"/>
      <c r="O23" s="24"/>
      <c r="P23" s="35"/>
      <c r="Q23" s="35"/>
      <c r="R23" s="35"/>
      <c r="S23" s="24"/>
      <c r="T23" s="35"/>
      <c r="U23" s="35"/>
      <c r="V23" s="35"/>
      <c r="W23" s="37">
        <f t="shared" si="0"/>
        <v>0</v>
      </c>
      <c r="X23" s="23">
        <f t="shared" si="2"/>
        <v>0</v>
      </c>
      <c r="Y23" s="39" t="e">
        <f t="shared" si="1"/>
        <v>#DIV/0!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</row>
    <row r="24" spans="1:174" ht="15.75" x14ac:dyDescent="0.25">
      <c r="A24" s="17">
        <v>15</v>
      </c>
      <c r="B24" s="17"/>
      <c r="C24" s="24"/>
      <c r="D24" s="35"/>
      <c r="E24" s="35"/>
      <c r="F24" s="24"/>
      <c r="G24" s="24"/>
      <c r="H24" s="35"/>
      <c r="I24" s="35"/>
      <c r="J24" s="35"/>
      <c r="K24" s="24"/>
      <c r="L24" s="35"/>
      <c r="M24" s="35"/>
      <c r="N24" s="35"/>
      <c r="O24" s="24"/>
      <c r="P24" s="35"/>
      <c r="Q24" s="35"/>
      <c r="R24" s="35"/>
      <c r="S24" s="24"/>
      <c r="T24" s="35"/>
      <c r="U24" s="35"/>
      <c r="V24" s="35"/>
      <c r="W24" s="37">
        <f t="shared" si="0"/>
        <v>0</v>
      </c>
      <c r="X24" s="23">
        <f t="shared" si="2"/>
        <v>0</v>
      </c>
      <c r="Y24" s="39" t="e">
        <f t="shared" si="1"/>
        <v>#DIV/0!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</row>
    <row r="25" spans="1:174" ht="15.75" x14ac:dyDescent="0.25">
      <c r="A25" s="17">
        <v>16</v>
      </c>
      <c r="B25" s="17"/>
      <c r="C25" s="24"/>
      <c r="D25" s="35"/>
      <c r="E25" s="35"/>
      <c r="F25" s="24"/>
      <c r="G25" s="24"/>
      <c r="H25" s="35"/>
      <c r="I25" s="35"/>
      <c r="J25" s="35"/>
      <c r="K25" s="24"/>
      <c r="L25" s="35"/>
      <c r="M25" s="35"/>
      <c r="N25" s="35"/>
      <c r="O25" s="24"/>
      <c r="P25" s="35"/>
      <c r="Q25" s="35"/>
      <c r="R25" s="35"/>
      <c r="S25" s="24"/>
      <c r="T25" s="35"/>
      <c r="U25" s="35"/>
      <c r="V25" s="35"/>
      <c r="W25" s="37">
        <f t="shared" si="0"/>
        <v>0</v>
      </c>
      <c r="X25" s="23">
        <f t="shared" si="2"/>
        <v>0</v>
      </c>
      <c r="Y25" s="39" t="e">
        <f t="shared" si="1"/>
        <v>#DIV/0!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</row>
    <row r="26" spans="1:174" ht="15.75" x14ac:dyDescent="0.25">
      <c r="A26" s="17">
        <v>17</v>
      </c>
      <c r="B26" s="17"/>
      <c r="C26" s="24"/>
      <c r="D26" s="35"/>
      <c r="E26" s="35"/>
      <c r="F26" s="24"/>
      <c r="G26" s="24"/>
      <c r="H26" s="35"/>
      <c r="I26" s="35"/>
      <c r="J26" s="35"/>
      <c r="K26" s="24"/>
      <c r="L26" s="35"/>
      <c r="M26" s="35"/>
      <c r="N26" s="35"/>
      <c r="O26" s="24"/>
      <c r="P26" s="35"/>
      <c r="Q26" s="35"/>
      <c r="R26" s="35"/>
      <c r="S26" s="24"/>
      <c r="T26" s="35"/>
      <c r="U26" s="35"/>
      <c r="V26" s="35"/>
      <c r="W26" s="37">
        <f t="shared" si="0"/>
        <v>0</v>
      </c>
      <c r="X26" s="23">
        <f t="shared" si="2"/>
        <v>0</v>
      </c>
      <c r="Y26" s="39" t="e">
        <f t="shared" si="1"/>
        <v>#DIV/0!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</row>
    <row r="27" spans="1:174" ht="15.75" x14ac:dyDescent="0.25">
      <c r="A27" s="17">
        <v>18</v>
      </c>
      <c r="B27" s="17"/>
      <c r="C27" s="24"/>
      <c r="D27" s="35"/>
      <c r="E27" s="35"/>
      <c r="F27" s="24"/>
      <c r="G27" s="24"/>
      <c r="H27" s="35"/>
      <c r="I27" s="35"/>
      <c r="J27" s="35"/>
      <c r="K27" s="24"/>
      <c r="L27" s="35"/>
      <c r="M27" s="35"/>
      <c r="N27" s="35"/>
      <c r="O27" s="24"/>
      <c r="P27" s="35"/>
      <c r="Q27" s="35"/>
      <c r="R27" s="35"/>
      <c r="S27" s="24"/>
      <c r="T27" s="35"/>
      <c r="U27" s="35"/>
      <c r="V27" s="35"/>
      <c r="W27" s="37">
        <f t="shared" si="0"/>
        <v>0</v>
      </c>
      <c r="X27" s="23">
        <f t="shared" si="2"/>
        <v>0</v>
      </c>
      <c r="Y27" s="39" t="e">
        <f t="shared" si="1"/>
        <v>#DIV/0!</v>
      </c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</row>
    <row r="28" spans="1:174" ht="15.75" x14ac:dyDescent="0.25">
      <c r="A28" s="17">
        <v>19</v>
      </c>
      <c r="B28" s="17"/>
      <c r="C28" s="24"/>
      <c r="D28" s="35"/>
      <c r="E28" s="35"/>
      <c r="F28" s="24"/>
      <c r="G28" s="24"/>
      <c r="H28" s="35"/>
      <c r="I28" s="35"/>
      <c r="J28" s="35"/>
      <c r="K28" s="24"/>
      <c r="L28" s="35"/>
      <c r="M28" s="35"/>
      <c r="N28" s="35"/>
      <c r="O28" s="24"/>
      <c r="P28" s="35"/>
      <c r="Q28" s="35"/>
      <c r="R28" s="35"/>
      <c r="S28" s="24"/>
      <c r="T28" s="35"/>
      <c r="U28" s="35"/>
      <c r="V28" s="35"/>
      <c r="W28" s="37">
        <f t="shared" si="0"/>
        <v>0</v>
      </c>
      <c r="X28" s="23">
        <f t="shared" si="2"/>
        <v>0</v>
      </c>
      <c r="Y28" s="39" t="e">
        <f t="shared" si="1"/>
        <v>#DIV/0!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</row>
    <row r="29" spans="1:174" ht="15.75" x14ac:dyDescent="0.25">
      <c r="A29" s="17">
        <v>20</v>
      </c>
      <c r="B29" s="17"/>
      <c r="C29" s="24"/>
      <c r="D29" s="35"/>
      <c r="E29" s="35"/>
      <c r="F29" s="24"/>
      <c r="G29" s="24"/>
      <c r="H29" s="35"/>
      <c r="I29" s="35"/>
      <c r="J29" s="35"/>
      <c r="K29" s="24"/>
      <c r="L29" s="35"/>
      <c r="M29" s="35"/>
      <c r="N29" s="35"/>
      <c r="O29" s="24"/>
      <c r="P29" s="35"/>
      <c r="Q29" s="35"/>
      <c r="R29" s="35"/>
      <c r="S29" s="24"/>
      <c r="T29" s="35"/>
      <c r="U29" s="35"/>
      <c r="V29" s="35"/>
      <c r="W29" s="37">
        <f t="shared" si="0"/>
        <v>0</v>
      </c>
      <c r="X29" s="23">
        <f t="shared" si="2"/>
        <v>0</v>
      </c>
      <c r="Y29" s="39" t="e">
        <f t="shared" si="1"/>
        <v>#DIV/0!</v>
      </c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</row>
    <row r="30" spans="1:174" ht="15.75" x14ac:dyDescent="0.25">
      <c r="A30" s="17">
        <v>21</v>
      </c>
      <c r="B30" s="17"/>
      <c r="C30" s="24"/>
      <c r="D30" s="35"/>
      <c r="E30" s="35"/>
      <c r="F30" s="24"/>
      <c r="G30" s="24"/>
      <c r="H30" s="35"/>
      <c r="I30" s="35"/>
      <c r="J30" s="35"/>
      <c r="K30" s="24"/>
      <c r="L30" s="35"/>
      <c r="M30" s="35"/>
      <c r="N30" s="35"/>
      <c r="O30" s="24"/>
      <c r="P30" s="35"/>
      <c r="Q30" s="35"/>
      <c r="R30" s="35"/>
      <c r="S30" s="24"/>
      <c r="T30" s="35"/>
      <c r="U30" s="35"/>
      <c r="V30" s="35"/>
      <c r="W30" s="37">
        <f t="shared" si="0"/>
        <v>0</v>
      </c>
      <c r="X30" s="23">
        <f t="shared" si="2"/>
        <v>0</v>
      </c>
      <c r="Y30" s="39" t="e">
        <f t="shared" si="1"/>
        <v>#DIV/0!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</row>
    <row r="31" spans="1:174" ht="15.75" x14ac:dyDescent="0.25">
      <c r="A31" s="17">
        <v>22</v>
      </c>
      <c r="B31" s="17"/>
      <c r="C31" s="24"/>
      <c r="D31" s="35"/>
      <c r="E31" s="35"/>
      <c r="F31" s="24"/>
      <c r="G31" s="24"/>
      <c r="H31" s="35"/>
      <c r="I31" s="35"/>
      <c r="J31" s="35"/>
      <c r="K31" s="24"/>
      <c r="L31" s="35"/>
      <c r="M31" s="35"/>
      <c r="N31" s="35"/>
      <c r="O31" s="24"/>
      <c r="P31" s="35"/>
      <c r="Q31" s="35"/>
      <c r="R31" s="35"/>
      <c r="S31" s="24"/>
      <c r="T31" s="35"/>
      <c r="U31" s="35"/>
      <c r="V31" s="35"/>
      <c r="W31" s="37">
        <f t="shared" si="0"/>
        <v>0</v>
      </c>
      <c r="X31" s="23">
        <f t="shared" si="2"/>
        <v>0</v>
      </c>
      <c r="Y31" s="39" t="e">
        <f t="shared" si="1"/>
        <v>#DIV/0!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</row>
    <row r="32" spans="1:174" ht="15.75" x14ac:dyDescent="0.25">
      <c r="A32" s="17">
        <v>23</v>
      </c>
      <c r="B32" s="17"/>
      <c r="C32" s="24"/>
      <c r="D32" s="35"/>
      <c r="E32" s="35"/>
      <c r="F32" s="24"/>
      <c r="G32" s="24"/>
      <c r="H32" s="35"/>
      <c r="I32" s="35"/>
      <c r="J32" s="35"/>
      <c r="K32" s="24"/>
      <c r="L32" s="35"/>
      <c r="M32" s="35"/>
      <c r="N32" s="35"/>
      <c r="O32" s="24"/>
      <c r="P32" s="35"/>
      <c r="Q32" s="35"/>
      <c r="R32" s="35"/>
      <c r="S32" s="24"/>
      <c r="T32" s="35"/>
      <c r="U32" s="35"/>
      <c r="V32" s="35"/>
      <c r="W32" s="37">
        <f t="shared" si="0"/>
        <v>0</v>
      </c>
      <c r="X32" s="23">
        <f t="shared" si="2"/>
        <v>0</v>
      </c>
      <c r="Y32" s="39" t="e">
        <f t="shared" si="1"/>
        <v>#DIV/0!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</row>
    <row r="33" spans="1:174" ht="15.75" x14ac:dyDescent="0.25">
      <c r="A33" s="17">
        <v>24</v>
      </c>
      <c r="B33" s="17"/>
      <c r="C33" s="24"/>
      <c r="D33" s="35"/>
      <c r="E33" s="35"/>
      <c r="F33" s="24"/>
      <c r="G33" s="24"/>
      <c r="H33" s="35"/>
      <c r="I33" s="35"/>
      <c r="J33" s="35"/>
      <c r="K33" s="24"/>
      <c r="L33" s="35"/>
      <c r="M33" s="35"/>
      <c r="N33" s="35"/>
      <c r="O33" s="24"/>
      <c r="P33" s="35"/>
      <c r="Q33" s="35"/>
      <c r="R33" s="35"/>
      <c r="S33" s="24"/>
      <c r="T33" s="35"/>
      <c r="U33" s="35"/>
      <c r="V33" s="35"/>
      <c r="W33" s="37">
        <f t="shared" si="0"/>
        <v>0</v>
      </c>
      <c r="X33" s="23">
        <f t="shared" si="2"/>
        <v>0</v>
      </c>
      <c r="Y33" s="39" t="e">
        <f t="shared" si="1"/>
        <v>#DIV/0!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</row>
    <row r="34" spans="1:174" ht="15.75" x14ac:dyDescent="0.25">
      <c r="A34" s="17">
        <v>25</v>
      </c>
      <c r="B34" s="17"/>
      <c r="C34" s="24"/>
      <c r="D34" s="35"/>
      <c r="E34" s="35"/>
      <c r="F34" s="24"/>
      <c r="G34" s="24"/>
      <c r="H34" s="35"/>
      <c r="I34" s="35"/>
      <c r="J34" s="35"/>
      <c r="K34" s="24"/>
      <c r="L34" s="35"/>
      <c r="M34" s="35"/>
      <c r="N34" s="35"/>
      <c r="O34" s="24"/>
      <c r="P34" s="35"/>
      <c r="Q34" s="35"/>
      <c r="R34" s="35"/>
      <c r="S34" s="24"/>
      <c r="T34" s="35"/>
      <c r="U34" s="35"/>
      <c r="V34" s="35"/>
      <c r="W34" s="37">
        <f t="shared" si="0"/>
        <v>0</v>
      </c>
      <c r="X34" s="23">
        <f t="shared" si="2"/>
        <v>0</v>
      </c>
      <c r="Y34" s="39" t="e">
        <f t="shared" si="1"/>
        <v>#DIV/0!</v>
      </c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</row>
    <row r="35" spans="1:174" ht="15.75" x14ac:dyDescent="0.25">
      <c r="A35" s="17">
        <v>26</v>
      </c>
      <c r="B35" s="17"/>
      <c r="C35" s="24"/>
      <c r="D35" s="35"/>
      <c r="E35" s="35"/>
      <c r="F35" s="24"/>
      <c r="G35" s="24"/>
      <c r="H35" s="35"/>
      <c r="I35" s="35"/>
      <c r="J35" s="35"/>
      <c r="K35" s="24"/>
      <c r="L35" s="35"/>
      <c r="M35" s="35"/>
      <c r="N35" s="35"/>
      <c r="O35" s="24"/>
      <c r="P35" s="35"/>
      <c r="Q35" s="35"/>
      <c r="R35" s="35"/>
      <c r="S35" s="24"/>
      <c r="T35" s="35"/>
      <c r="U35" s="35"/>
      <c r="V35" s="35"/>
      <c r="W35" s="37">
        <f t="shared" si="0"/>
        <v>0</v>
      </c>
      <c r="X35" s="23">
        <f t="shared" si="2"/>
        <v>0</v>
      </c>
      <c r="Y35" s="39" t="e">
        <f t="shared" si="1"/>
        <v>#DIV/0!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</row>
    <row r="36" spans="1:174" ht="15.75" x14ac:dyDescent="0.25">
      <c r="A36" s="17">
        <v>27</v>
      </c>
      <c r="B36" s="17"/>
      <c r="C36" s="24"/>
      <c r="D36" s="35"/>
      <c r="E36" s="35"/>
      <c r="F36" s="24"/>
      <c r="G36" s="24"/>
      <c r="H36" s="35"/>
      <c r="I36" s="35"/>
      <c r="J36" s="35"/>
      <c r="K36" s="24"/>
      <c r="L36" s="35"/>
      <c r="M36" s="35"/>
      <c r="N36" s="35"/>
      <c r="O36" s="24"/>
      <c r="P36" s="35"/>
      <c r="Q36" s="35"/>
      <c r="R36" s="35"/>
      <c r="S36" s="24"/>
      <c r="T36" s="35"/>
      <c r="U36" s="35"/>
      <c r="V36" s="35"/>
      <c r="W36" s="37">
        <f t="shared" si="0"/>
        <v>0</v>
      </c>
      <c r="X36" s="23">
        <f t="shared" si="2"/>
        <v>0</v>
      </c>
      <c r="Y36" s="39" t="e">
        <f t="shared" si="1"/>
        <v>#DIV/0!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</row>
    <row r="37" spans="1:174" ht="15.75" x14ac:dyDescent="0.25">
      <c r="A37" s="17">
        <v>28</v>
      </c>
      <c r="B37" s="17"/>
      <c r="C37" s="24"/>
      <c r="D37" s="35"/>
      <c r="E37" s="35"/>
      <c r="F37" s="24"/>
      <c r="G37" s="24"/>
      <c r="H37" s="35"/>
      <c r="I37" s="35"/>
      <c r="J37" s="35"/>
      <c r="K37" s="24"/>
      <c r="L37" s="35"/>
      <c r="M37" s="35"/>
      <c r="N37" s="35"/>
      <c r="O37" s="24"/>
      <c r="P37" s="35"/>
      <c r="Q37" s="35"/>
      <c r="R37" s="35"/>
      <c r="S37" s="24"/>
      <c r="T37" s="35"/>
      <c r="U37" s="35"/>
      <c r="V37" s="35"/>
      <c r="W37" s="37">
        <f t="shared" si="0"/>
        <v>0</v>
      </c>
      <c r="X37" s="23">
        <f t="shared" si="2"/>
        <v>0</v>
      </c>
      <c r="Y37" s="39" t="e">
        <f t="shared" si="1"/>
        <v>#DIV/0!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</row>
    <row r="38" spans="1:174" ht="15.75" x14ac:dyDescent="0.25">
      <c r="A38" s="17">
        <v>29</v>
      </c>
      <c r="B38" s="17"/>
      <c r="C38" s="24"/>
      <c r="D38" s="35"/>
      <c r="E38" s="35"/>
      <c r="F38" s="24"/>
      <c r="G38" s="24"/>
      <c r="H38" s="35"/>
      <c r="I38" s="35"/>
      <c r="J38" s="35"/>
      <c r="K38" s="24"/>
      <c r="L38" s="35"/>
      <c r="M38" s="35"/>
      <c r="N38" s="35"/>
      <c r="O38" s="24"/>
      <c r="P38" s="35"/>
      <c r="Q38" s="35"/>
      <c r="R38" s="35"/>
      <c r="S38" s="24"/>
      <c r="T38" s="35"/>
      <c r="U38" s="35"/>
      <c r="V38" s="35"/>
      <c r="W38" s="37">
        <f t="shared" si="0"/>
        <v>0</v>
      </c>
      <c r="X38" s="23">
        <f t="shared" si="2"/>
        <v>0</v>
      </c>
      <c r="Y38" s="39" t="e">
        <f t="shared" si="1"/>
        <v>#DIV/0!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</row>
    <row r="39" spans="1:174" ht="15.75" x14ac:dyDescent="0.25">
      <c r="A39" s="17">
        <v>30</v>
      </c>
      <c r="B39" s="17"/>
      <c r="C39" s="24"/>
      <c r="D39" s="35"/>
      <c r="E39" s="35"/>
      <c r="F39" s="24"/>
      <c r="G39" s="24"/>
      <c r="H39" s="35"/>
      <c r="I39" s="35"/>
      <c r="J39" s="35"/>
      <c r="K39" s="24"/>
      <c r="L39" s="35"/>
      <c r="M39" s="35"/>
      <c r="N39" s="35"/>
      <c r="O39" s="24"/>
      <c r="P39" s="35"/>
      <c r="Q39" s="35"/>
      <c r="R39" s="35"/>
      <c r="S39" s="24"/>
      <c r="T39" s="35"/>
      <c r="U39" s="35"/>
      <c r="V39" s="35"/>
      <c r="W39" s="37">
        <f t="shared" si="0"/>
        <v>0</v>
      </c>
      <c r="X39" s="23">
        <f t="shared" si="2"/>
        <v>0</v>
      </c>
      <c r="Y39" s="39" t="e">
        <f t="shared" si="1"/>
        <v>#DIV/0!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</row>
    <row r="40" spans="1:174" ht="15.75" x14ac:dyDescent="0.25">
      <c r="A40" s="17">
        <v>31</v>
      </c>
      <c r="B40" s="17"/>
      <c r="C40" s="24"/>
      <c r="D40" s="35"/>
      <c r="E40" s="35"/>
      <c r="F40" s="24"/>
      <c r="G40" s="24"/>
      <c r="H40" s="35"/>
      <c r="I40" s="35"/>
      <c r="J40" s="35"/>
      <c r="K40" s="24"/>
      <c r="L40" s="35"/>
      <c r="M40" s="35"/>
      <c r="N40" s="35"/>
      <c r="O40" s="24"/>
      <c r="P40" s="35"/>
      <c r="Q40" s="35"/>
      <c r="R40" s="35"/>
      <c r="S40" s="24"/>
      <c r="T40" s="35"/>
      <c r="U40" s="35"/>
      <c r="V40" s="35"/>
      <c r="W40" s="37">
        <f t="shared" si="0"/>
        <v>0</v>
      </c>
      <c r="X40" s="23">
        <f t="shared" si="2"/>
        <v>0</v>
      </c>
      <c r="Y40" s="39" t="e">
        <f t="shared" si="1"/>
        <v>#DIV/0!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</row>
    <row r="41" spans="1:174" ht="15.75" x14ac:dyDescent="0.25">
      <c r="A41" s="17">
        <v>32</v>
      </c>
      <c r="B41" s="17"/>
      <c r="C41" s="24"/>
      <c r="D41" s="35"/>
      <c r="E41" s="35"/>
      <c r="F41" s="24"/>
      <c r="G41" s="24"/>
      <c r="H41" s="35"/>
      <c r="I41" s="35"/>
      <c r="J41" s="35"/>
      <c r="K41" s="24"/>
      <c r="L41" s="35"/>
      <c r="M41" s="35"/>
      <c r="N41" s="35"/>
      <c r="O41" s="24"/>
      <c r="P41" s="35"/>
      <c r="Q41" s="35"/>
      <c r="R41" s="35"/>
      <c r="S41" s="24"/>
      <c r="T41" s="35"/>
      <c r="U41" s="35"/>
      <c r="V41" s="35"/>
      <c r="W41" s="37">
        <f t="shared" si="0"/>
        <v>0</v>
      </c>
      <c r="X41" s="23">
        <f t="shared" si="2"/>
        <v>0</v>
      </c>
      <c r="Y41" s="39" t="e">
        <f t="shared" si="1"/>
        <v>#DIV/0!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</row>
    <row r="42" spans="1:174" ht="15.75" x14ac:dyDescent="0.25">
      <c r="A42" s="17">
        <v>33</v>
      </c>
      <c r="B42" s="17"/>
      <c r="C42" s="24"/>
      <c r="D42" s="35"/>
      <c r="E42" s="35"/>
      <c r="F42" s="24"/>
      <c r="G42" s="24"/>
      <c r="H42" s="35"/>
      <c r="I42" s="35"/>
      <c r="J42" s="35"/>
      <c r="K42" s="24"/>
      <c r="L42" s="35"/>
      <c r="M42" s="35"/>
      <c r="N42" s="35"/>
      <c r="O42" s="24"/>
      <c r="P42" s="35"/>
      <c r="Q42" s="35"/>
      <c r="R42" s="35"/>
      <c r="S42" s="24"/>
      <c r="T42" s="35"/>
      <c r="U42" s="35"/>
      <c r="V42" s="35"/>
      <c r="W42" s="37">
        <f t="shared" si="0"/>
        <v>0</v>
      </c>
      <c r="X42" s="23">
        <f t="shared" si="2"/>
        <v>0</v>
      </c>
      <c r="Y42" s="39" t="e">
        <f t="shared" si="1"/>
        <v>#DIV/0!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</row>
    <row r="43" spans="1:174" ht="15.75" x14ac:dyDescent="0.25">
      <c r="A43" s="17">
        <v>34</v>
      </c>
      <c r="B43" s="17"/>
      <c r="C43" s="24"/>
      <c r="D43" s="35"/>
      <c r="E43" s="35"/>
      <c r="F43" s="24"/>
      <c r="G43" s="24"/>
      <c r="H43" s="35"/>
      <c r="I43" s="35"/>
      <c r="J43" s="35"/>
      <c r="K43" s="24"/>
      <c r="L43" s="35"/>
      <c r="M43" s="35"/>
      <c r="N43" s="35"/>
      <c r="O43" s="24"/>
      <c r="P43" s="35"/>
      <c r="Q43" s="35"/>
      <c r="R43" s="35"/>
      <c r="S43" s="24"/>
      <c r="T43" s="35"/>
      <c r="U43" s="35"/>
      <c r="V43" s="35"/>
      <c r="W43" s="37">
        <f t="shared" si="0"/>
        <v>0</v>
      </c>
      <c r="X43" s="23">
        <f t="shared" si="2"/>
        <v>0</v>
      </c>
      <c r="Y43" s="39" t="e">
        <f t="shared" si="1"/>
        <v>#DIV/0!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</row>
    <row r="44" spans="1:174" ht="15.75" x14ac:dyDescent="0.25">
      <c r="A44" s="17">
        <v>35</v>
      </c>
      <c r="B44" s="17"/>
      <c r="C44" s="24"/>
      <c r="D44" s="35"/>
      <c r="E44" s="35"/>
      <c r="F44" s="24"/>
      <c r="G44" s="24"/>
      <c r="H44" s="35"/>
      <c r="I44" s="35"/>
      <c r="J44" s="35"/>
      <c r="K44" s="24"/>
      <c r="L44" s="35"/>
      <c r="M44" s="35"/>
      <c r="N44" s="35"/>
      <c r="O44" s="24"/>
      <c r="P44" s="35"/>
      <c r="Q44" s="35"/>
      <c r="R44" s="35"/>
      <c r="S44" s="24"/>
      <c r="T44" s="35"/>
      <c r="U44" s="35"/>
      <c r="V44" s="35"/>
      <c r="W44" s="37">
        <f t="shared" si="0"/>
        <v>0</v>
      </c>
      <c r="X44" s="23">
        <f t="shared" si="2"/>
        <v>0</v>
      </c>
      <c r="Y44" s="39" t="e">
        <f t="shared" si="1"/>
        <v>#DIV/0!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</row>
    <row r="45" spans="1:174" ht="15.75" x14ac:dyDescent="0.25">
      <c r="A45" s="17">
        <v>36</v>
      </c>
      <c r="B45" s="17"/>
      <c r="C45" s="24"/>
      <c r="D45" s="35"/>
      <c r="E45" s="35"/>
      <c r="F45" s="24"/>
      <c r="G45" s="24"/>
      <c r="H45" s="35"/>
      <c r="I45" s="35"/>
      <c r="J45" s="35"/>
      <c r="K45" s="24"/>
      <c r="L45" s="35"/>
      <c r="M45" s="35"/>
      <c r="N45" s="35"/>
      <c r="O45" s="24"/>
      <c r="P45" s="35"/>
      <c r="Q45" s="35"/>
      <c r="R45" s="35"/>
      <c r="S45" s="24"/>
      <c r="T45" s="35"/>
      <c r="U45" s="35"/>
      <c r="V45" s="35"/>
      <c r="W45" s="37">
        <f t="shared" si="0"/>
        <v>0</v>
      </c>
      <c r="X45" s="23">
        <f t="shared" si="2"/>
        <v>0</v>
      </c>
      <c r="Y45" s="39" t="e">
        <f t="shared" si="1"/>
        <v>#DIV/0!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</row>
    <row r="46" spans="1:174" ht="15.75" x14ac:dyDescent="0.25">
      <c r="A46" s="17">
        <v>37</v>
      </c>
      <c r="B46" s="17"/>
      <c r="C46" s="24"/>
      <c r="D46" s="35"/>
      <c r="E46" s="35"/>
      <c r="F46" s="24"/>
      <c r="G46" s="24"/>
      <c r="H46" s="35"/>
      <c r="I46" s="35"/>
      <c r="J46" s="35"/>
      <c r="K46" s="24"/>
      <c r="L46" s="35"/>
      <c r="M46" s="35"/>
      <c r="N46" s="35"/>
      <c r="O46" s="24"/>
      <c r="P46" s="35"/>
      <c r="Q46" s="35"/>
      <c r="R46" s="35"/>
      <c r="S46" s="24"/>
      <c r="T46" s="35"/>
      <c r="U46" s="35"/>
      <c r="V46" s="35"/>
      <c r="W46" s="37">
        <f t="shared" si="0"/>
        <v>0</v>
      </c>
      <c r="X46" s="23">
        <f t="shared" si="2"/>
        <v>0</v>
      </c>
      <c r="Y46" s="39" t="e">
        <f t="shared" si="1"/>
        <v>#DIV/0!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</row>
    <row r="47" spans="1:174" ht="15.75" x14ac:dyDescent="0.25">
      <c r="A47" s="17">
        <v>38</v>
      </c>
      <c r="B47" s="17"/>
      <c r="C47" s="24"/>
      <c r="D47" s="35"/>
      <c r="E47" s="35"/>
      <c r="F47" s="24"/>
      <c r="G47" s="24"/>
      <c r="H47" s="35"/>
      <c r="I47" s="35"/>
      <c r="J47" s="35"/>
      <c r="K47" s="24"/>
      <c r="L47" s="35"/>
      <c r="M47" s="35"/>
      <c r="N47" s="35"/>
      <c r="O47" s="24"/>
      <c r="P47" s="35"/>
      <c r="Q47" s="35"/>
      <c r="R47" s="35"/>
      <c r="S47" s="24"/>
      <c r="T47" s="35"/>
      <c r="U47" s="35"/>
      <c r="V47" s="35"/>
      <c r="W47" s="37">
        <f t="shared" si="0"/>
        <v>0</v>
      </c>
      <c r="X47" s="23">
        <f t="shared" si="2"/>
        <v>0</v>
      </c>
      <c r="Y47" s="39" t="e">
        <f t="shared" si="1"/>
        <v>#DIV/0!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</row>
    <row r="48" spans="1:174" ht="15.75" x14ac:dyDescent="0.25">
      <c r="A48" s="17">
        <v>39</v>
      </c>
      <c r="B48" s="17"/>
      <c r="C48" s="24"/>
      <c r="D48" s="35"/>
      <c r="E48" s="35"/>
      <c r="F48" s="24"/>
      <c r="G48" s="24"/>
      <c r="H48" s="35"/>
      <c r="I48" s="35"/>
      <c r="J48" s="35"/>
      <c r="K48" s="24"/>
      <c r="L48" s="35"/>
      <c r="M48" s="35"/>
      <c r="N48" s="35"/>
      <c r="O48" s="24"/>
      <c r="P48" s="35"/>
      <c r="Q48" s="35"/>
      <c r="R48" s="35"/>
      <c r="S48" s="24"/>
      <c r="T48" s="35"/>
      <c r="U48" s="35"/>
      <c r="V48" s="35"/>
      <c r="W48" s="37">
        <f t="shared" si="0"/>
        <v>0</v>
      </c>
      <c r="X48" s="23">
        <f t="shared" si="2"/>
        <v>0</v>
      </c>
      <c r="Y48" s="39" t="e">
        <f t="shared" si="1"/>
        <v>#DIV/0!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</row>
    <row r="49" spans="1:174" ht="15.75" x14ac:dyDescent="0.25">
      <c r="A49" s="17">
        <v>40</v>
      </c>
      <c r="B49" s="17"/>
      <c r="C49" s="24"/>
      <c r="D49" s="35"/>
      <c r="E49" s="35"/>
      <c r="F49" s="24"/>
      <c r="G49" s="24"/>
      <c r="H49" s="35"/>
      <c r="I49" s="35"/>
      <c r="J49" s="35"/>
      <c r="K49" s="24"/>
      <c r="L49" s="35"/>
      <c r="M49" s="35"/>
      <c r="N49" s="35"/>
      <c r="O49" s="24"/>
      <c r="P49" s="35"/>
      <c r="Q49" s="35"/>
      <c r="R49" s="35"/>
      <c r="S49" s="24"/>
      <c r="T49" s="35"/>
      <c r="U49" s="35"/>
      <c r="V49" s="35"/>
      <c r="W49" s="37">
        <f t="shared" si="0"/>
        <v>0</v>
      </c>
      <c r="X49" s="23">
        <f t="shared" si="2"/>
        <v>0</v>
      </c>
      <c r="Y49" s="39" t="e">
        <f t="shared" si="1"/>
        <v>#DIV/0!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</row>
    <row r="50" spans="1:174" ht="15.75" x14ac:dyDescent="0.25">
      <c r="A50" s="17">
        <v>41</v>
      </c>
      <c r="B50" s="17"/>
      <c r="C50" s="24"/>
      <c r="D50" s="35"/>
      <c r="E50" s="35"/>
      <c r="F50" s="24"/>
      <c r="G50" s="24"/>
      <c r="H50" s="35"/>
      <c r="I50" s="35"/>
      <c r="J50" s="35"/>
      <c r="K50" s="24"/>
      <c r="L50" s="35"/>
      <c r="M50" s="35"/>
      <c r="N50" s="35"/>
      <c r="O50" s="24"/>
      <c r="P50" s="35"/>
      <c r="Q50" s="35"/>
      <c r="R50" s="35"/>
      <c r="S50" s="24"/>
      <c r="T50" s="35"/>
      <c r="U50" s="35"/>
      <c r="V50" s="35"/>
      <c r="W50" s="37">
        <f t="shared" si="0"/>
        <v>0</v>
      </c>
      <c r="X50" s="23">
        <f t="shared" si="2"/>
        <v>0</v>
      </c>
      <c r="Y50" s="39" t="e">
        <f t="shared" si="1"/>
        <v>#DIV/0!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</row>
    <row r="51" spans="1:174" ht="15.75" x14ac:dyDescent="0.25">
      <c r="A51" s="17">
        <v>42</v>
      </c>
      <c r="B51" s="17"/>
      <c r="C51" s="24"/>
      <c r="D51" s="35"/>
      <c r="E51" s="35"/>
      <c r="F51" s="24"/>
      <c r="G51" s="24"/>
      <c r="H51" s="35"/>
      <c r="I51" s="35"/>
      <c r="J51" s="35"/>
      <c r="K51" s="24"/>
      <c r="L51" s="35"/>
      <c r="M51" s="35"/>
      <c r="N51" s="35"/>
      <c r="O51" s="24"/>
      <c r="P51" s="35"/>
      <c r="Q51" s="35"/>
      <c r="R51" s="35"/>
      <c r="S51" s="24"/>
      <c r="T51" s="35"/>
      <c r="U51" s="35"/>
      <c r="V51" s="35"/>
      <c r="W51" s="37">
        <f t="shared" si="0"/>
        <v>0</v>
      </c>
      <c r="X51" s="23">
        <f t="shared" si="2"/>
        <v>0</v>
      </c>
      <c r="Y51" s="39" t="e">
        <f t="shared" si="1"/>
        <v>#DIV/0!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</row>
    <row r="52" spans="1:174" ht="15.75" x14ac:dyDescent="0.25">
      <c r="A52" s="17">
        <v>43</v>
      </c>
      <c r="B52" s="17"/>
      <c r="C52" s="24"/>
      <c r="D52" s="35"/>
      <c r="E52" s="35"/>
      <c r="F52" s="24"/>
      <c r="G52" s="24"/>
      <c r="H52" s="35"/>
      <c r="I52" s="35"/>
      <c r="J52" s="35"/>
      <c r="K52" s="24"/>
      <c r="L52" s="35"/>
      <c r="M52" s="35"/>
      <c r="N52" s="35"/>
      <c r="O52" s="24"/>
      <c r="P52" s="35"/>
      <c r="Q52" s="35"/>
      <c r="R52" s="35"/>
      <c r="S52" s="24"/>
      <c r="T52" s="35"/>
      <c r="U52" s="35"/>
      <c r="V52" s="35"/>
      <c r="W52" s="37">
        <f t="shared" si="0"/>
        <v>0</v>
      </c>
      <c r="X52" s="23">
        <f t="shared" si="2"/>
        <v>0</v>
      </c>
      <c r="Y52" s="39" t="e">
        <f t="shared" si="1"/>
        <v>#DIV/0!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</row>
    <row r="53" spans="1:174" ht="15.75" x14ac:dyDescent="0.25">
      <c r="A53" s="17">
        <v>44</v>
      </c>
      <c r="B53" s="17"/>
      <c r="C53" s="24"/>
      <c r="D53" s="35"/>
      <c r="E53" s="35"/>
      <c r="F53" s="24"/>
      <c r="G53" s="24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5"/>
      <c r="U53" s="35"/>
      <c r="V53" s="35"/>
      <c r="W53" s="37">
        <f t="shared" si="0"/>
        <v>0</v>
      </c>
      <c r="X53" s="23">
        <f t="shared" si="2"/>
        <v>0</v>
      </c>
      <c r="Y53" s="39" t="e">
        <f t="shared" si="1"/>
        <v>#DIV/0!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</row>
    <row r="54" spans="1:174" ht="15.75" x14ac:dyDescent="0.25">
      <c r="A54" s="17">
        <v>45</v>
      </c>
      <c r="B54" s="17"/>
      <c r="C54" s="24"/>
      <c r="D54" s="35"/>
      <c r="E54" s="35"/>
      <c r="F54" s="24"/>
      <c r="G54" s="24"/>
      <c r="H54" s="35"/>
      <c r="I54" s="35"/>
      <c r="J54" s="35"/>
      <c r="K54" s="24"/>
      <c r="L54" s="35"/>
      <c r="M54" s="35"/>
      <c r="N54" s="35"/>
      <c r="O54" s="24"/>
      <c r="P54" s="35"/>
      <c r="Q54" s="35"/>
      <c r="R54" s="35"/>
      <c r="S54" s="24"/>
      <c r="T54" s="35"/>
      <c r="U54" s="35"/>
      <c r="V54" s="35"/>
      <c r="W54" s="37">
        <f t="shared" si="0"/>
        <v>0</v>
      </c>
      <c r="X54" s="23">
        <f t="shared" si="2"/>
        <v>0</v>
      </c>
      <c r="Y54" s="39" t="e">
        <f t="shared" si="1"/>
        <v>#DIV/0!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</row>
    <row r="55" spans="1:174" ht="15.75" x14ac:dyDescent="0.25">
      <c r="A55" s="17">
        <v>46</v>
      </c>
      <c r="B55" s="17"/>
      <c r="C55" s="24"/>
      <c r="D55" s="35"/>
      <c r="E55" s="35"/>
      <c r="F55" s="24"/>
      <c r="G55" s="24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5"/>
      <c r="U55" s="35"/>
      <c r="V55" s="35"/>
      <c r="W55" s="37">
        <f t="shared" si="0"/>
        <v>0</v>
      </c>
      <c r="X55" s="23">
        <f t="shared" si="2"/>
        <v>0</v>
      </c>
      <c r="Y55" s="39" t="e">
        <f t="shared" si="1"/>
        <v>#DIV/0!</v>
      </c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</row>
    <row r="56" spans="1:174" ht="15.75" x14ac:dyDescent="0.25">
      <c r="A56" s="17">
        <v>47</v>
      </c>
      <c r="B56" s="17"/>
      <c r="C56" s="24"/>
      <c r="D56" s="35"/>
      <c r="E56" s="35"/>
      <c r="F56" s="24"/>
      <c r="G56" s="24"/>
      <c r="H56" s="35"/>
      <c r="I56" s="35"/>
      <c r="J56" s="35"/>
      <c r="K56" s="24"/>
      <c r="L56" s="35"/>
      <c r="M56" s="35"/>
      <c r="N56" s="35"/>
      <c r="O56" s="24"/>
      <c r="P56" s="35"/>
      <c r="Q56" s="35"/>
      <c r="R56" s="35"/>
      <c r="S56" s="24"/>
      <c r="T56" s="35"/>
      <c r="U56" s="35"/>
      <c r="V56" s="35"/>
      <c r="W56" s="37">
        <f t="shared" si="0"/>
        <v>0</v>
      </c>
      <c r="X56" s="23">
        <f t="shared" si="2"/>
        <v>0</v>
      </c>
      <c r="Y56" s="39" t="e">
        <f t="shared" si="1"/>
        <v>#DIV/0!</v>
      </c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</row>
    <row r="57" spans="1:174" ht="15.75" x14ac:dyDescent="0.25">
      <c r="A57" s="17">
        <v>48</v>
      </c>
      <c r="B57" s="17"/>
      <c r="C57" s="24"/>
      <c r="D57" s="35"/>
      <c r="E57" s="35"/>
      <c r="F57" s="24"/>
      <c r="G57" s="24"/>
      <c r="H57" s="35"/>
      <c r="I57" s="35"/>
      <c r="J57" s="35"/>
      <c r="K57" s="24"/>
      <c r="L57" s="35"/>
      <c r="M57" s="35"/>
      <c r="N57" s="35"/>
      <c r="O57" s="24"/>
      <c r="P57" s="35"/>
      <c r="Q57" s="35"/>
      <c r="R57" s="35"/>
      <c r="S57" s="24"/>
      <c r="T57" s="35"/>
      <c r="U57" s="35"/>
      <c r="V57" s="35"/>
      <c r="W57" s="37">
        <f t="shared" si="0"/>
        <v>0</v>
      </c>
      <c r="X57" s="23">
        <f t="shared" si="2"/>
        <v>0</v>
      </c>
      <c r="Y57" s="39" t="e">
        <f t="shared" si="1"/>
        <v>#DIV/0!</v>
      </c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</row>
    <row r="58" spans="1:174" ht="15.75" x14ac:dyDescent="0.25">
      <c r="A58" s="17">
        <v>49</v>
      </c>
      <c r="B58" s="17"/>
      <c r="C58" s="24"/>
      <c r="D58" s="35"/>
      <c r="E58" s="35"/>
      <c r="F58" s="24"/>
      <c r="G58" s="24"/>
      <c r="H58" s="35"/>
      <c r="I58" s="35"/>
      <c r="J58" s="35"/>
      <c r="K58" s="24"/>
      <c r="L58" s="35"/>
      <c r="M58" s="35"/>
      <c r="N58" s="35"/>
      <c r="O58" s="24"/>
      <c r="P58" s="35"/>
      <c r="Q58" s="35"/>
      <c r="R58" s="35"/>
      <c r="S58" s="24"/>
      <c r="T58" s="35"/>
      <c r="U58" s="35"/>
      <c r="V58" s="35"/>
      <c r="W58" s="37">
        <f t="shared" si="0"/>
        <v>0</v>
      </c>
      <c r="X58" s="23">
        <f t="shared" si="2"/>
        <v>0</v>
      </c>
      <c r="Y58" s="39" t="e">
        <f t="shared" si="1"/>
        <v>#DIV/0!</v>
      </c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</row>
    <row r="59" spans="1:174" ht="15.75" x14ac:dyDescent="0.25">
      <c r="A59" s="17">
        <v>50</v>
      </c>
      <c r="B59" s="17"/>
      <c r="C59" s="24"/>
      <c r="D59" s="35"/>
      <c r="E59" s="35"/>
      <c r="F59" s="24"/>
      <c r="G59" s="24"/>
      <c r="H59" s="35"/>
      <c r="I59" s="35"/>
      <c r="J59" s="35"/>
      <c r="K59" s="24"/>
      <c r="L59" s="35"/>
      <c r="M59" s="35"/>
      <c r="N59" s="35"/>
      <c r="O59" s="24"/>
      <c r="P59" s="35"/>
      <c r="Q59" s="35"/>
      <c r="R59" s="35"/>
      <c r="S59" s="24"/>
      <c r="T59" s="35"/>
      <c r="U59" s="35"/>
      <c r="V59" s="35"/>
      <c r="W59" s="37">
        <f t="shared" si="0"/>
        <v>0</v>
      </c>
      <c r="X59" s="23">
        <f t="shared" si="2"/>
        <v>0</v>
      </c>
      <c r="Y59" s="39" t="e">
        <f t="shared" si="1"/>
        <v>#DIV/0!</v>
      </c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</row>
    <row r="60" spans="1:174" ht="15.75" x14ac:dyDescent="0.25">
      <c r="A60" s="17">
        <v>51</v>
      </c>
      <c r="B60" s="17"/>
      <c r="C60" s="24"/>
      <c r="D60" s="35"/>
      <c r="E60" s="35"/>
      <c r="F60" s="24"/>
      <c r="G60" s="24"/>
      <c r="H60" s="35"/>
      <c r="I60" s="35"/>
      <c r="J60" s="35"/>
      <c r="K60" s="24"/>
      <c r="L60" s="35"/>
      <c r="M60" s="35"/>
      <c r="N60" s="35"/>
      <c r="O60" s="24"/>
      <c r="P60" s="35"/>
      <c r="Q60" s="35"/>
      <c r="R60" s="35"/>
      <c r="S60" s="24"/>
      <c r="T60" s="35"/>
      <c r="U60" s="35"/>
      <c r="V60" s="35"/>
      <c r="W60" s="37">
        <f t="shared" si="0"/>
        <v>0</v>
      </c>
      <c r="X60" s="23">
        <f t="shared" si="2"/>
        <v>0</v>
      </c>
      <c r="Y60" s="39" t="e">
        <f t="shared" si="1"/>
        <v>#DIV/0!</v>
      </c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</row>
    <row r="61" spans="1:174" ht="15.75" x14ac:dyDescent="0.25">
      <c r="A61" s="17">
        <v>52</v>
      </c>
      <c r="B61" s="17"/>
      <c r="C61" s="24"/>
      <c r="D61" s="35"/>
      <c r="E61" s="35"/>
      <c r="F61" s="24"/>
      <c r="G61" s="24"/>
      <c r="H61" s="35"/>
      <c r="I61" s="35"/>
      <c r="J61" s="35"/>
      <c r="K61" s="24"/>
      <c r="L61" s="35"/>
      <c r="M61" s="35"/>
      <c r="N61" s="35"/>
      <c r="O61" s="24"/>
      <c r="P61" s="35"/>
      <c r="Q61" s="35"/>
      <c r="R61" s="35"/>
      <c r="S61" s="24"/>
      <c r="T61" s="35"/>
      <c r="U61" s="35"/>
      <c r="V61" s="35"/>
      <c r="W61" s="37">
        <f t="shared" si="0"/>
        <v>0</v>
      </c>
      <c r="X61" s="23">
        <f t="shared" si="2"/>
        <v>0</v>
      </c>
      <c r="Y61" s="39" t="e">
        <f t="shared" si="1"/>
        <v>#DIV/0!</v>
      </c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</row>
    <row r="62" spans="1:174" ht="15.75" x14ac:dyDescent="0.25">
      <c r="A62" s="17"/>
      <c r="B62" s="17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35"/>
      <c r="N62" s="24"/>
      <c r="O62" s="24"/>
      <c r="P62" s="24"/>
      <c r="Q62" s="24"/>
      <c r="R62" s="24"/>
      <c r="S62" s="24"/>
      <c r="T62" s="24"/>
      <c r="U62" s="35"/>
      <c r="V62" s="35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</row>
    <row r="63" spans="1:174" ht="15.75" x14ac:dyDescent="0.25">
      <c r="A63" s="17"/>
      <c r="B63" s="17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35"/>
      <c r="N63" s="24"/>
      <c r="O63" s="24"/>
      <c r="P63" s="24"/>
      <c r="Q63" s="24"/>
      <c r="R63" s="24"/>
      <c r="S63" s="24"/>
      <c r="T63" s="24"/>
      <c r="U63" s="35"/>
      <c r="V63" s="35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</row>
    <row r="64" spans="1:174" ht="15.75" x14ac:dyDescent="0.25">
      <c r="A64" s="17"/>
      <c r="B64" s="17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35"/>
      <c r="V64" s="35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</row>
    <row r="65" spans="1:174" ht="15.75" x14ac:dyDescent="0.25">
      <c r="A65" s="17"/>
      <c r="B65" s="17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35"/>
      <c r="V65" s="35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</row>
    <row r="66" spans="1:174" ht="15.75" x14ac:dyDescent="0.25">
      <c r="A66" s="17"/>
      <c r="B66" s="17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35"/>
      <c r="V66" s="35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</row>
    <row r="67" spans="1:174" ht="15.75" x14ac:dyDescent="0.25">
      <c r="A67" s="17"/>
      <c r="B67" s="17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35"/>
      <c r="V67" s="35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</row>
    <row r="68" spans="1:174" ht="15.75" x14ac:dyDescent="0.25">
      <c r="A68" s="17"/>
      <c r="B68" s="17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35"/>
      <c r="V68" s="35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</row>
    <row r="69" spans="1:174" ht="15.75" x14ac:dyDescent="0.25">
      <c r="A69" s="17"/>
      <c r="B69" s="17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35"/>
      <c r="V69" s="35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</row>
    <row r="70" spans="1:174" ht="15.75" x14ac:dyDescent="0.25">
      <c r="A70" s="17"/>
      <c r="B70" s="17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35"/>
      <c r="V70" s="35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</row>
    <row r="71" spans="1:174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37"/>
      <c r="V71" s="3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</row>
    <row r="72" spans="1:174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37"/>
      <c r="V72" s="3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</row>
    <row r="73" spans="1:174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37"/>
      <c r="V73" s="3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</row>
    <row r="74" spans="1:174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37"/>
      <c r="V74" s="3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</row>
    <row r="75" spans="1:174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37"/>
      <c r="V75" s="3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</row>
    <row r="76" spans="1:174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37"/>
      <c r="V76" s="3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</row>
    <row r="77" spans="1:174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37"/>
      <c r="V77" s="3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</row>
    <row r="78" spans="1:174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37"/>
      <c r="V78" s="3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</row>
    <row r="79" spans="1:174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</row>
    <row r="80" spans="1:174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</row>
    <row r="81" spans="1:174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</row>
    <row r="82" spans="1:174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</row>
    <row r="83" spans="1:174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</row>
    <row r="84" spans="1:174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</row>
    <row r="85" spans="1:174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</row>
    <row r="86" spans="1:174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</row>
    <row r="87" spans="1:174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</row>
    <row r="88" spans="1:174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</row>
    <row r="89" spans="1:174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</row>
    <row r="90" spans="1:174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</row>
    <row r="91" spans="1:174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</row>
    <row r="92" spans="1:174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</row>
    <row r="93" spans="1:174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</row>
    <row r="94" spans="1:174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</row>
    <row r="95" spans="1:174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</row>
    <row r="96" spans="1:174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</row>
    <row r="97" spans="1:174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</row>
    <row r="98" spans="1:174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</row>
    <row r="99" spans="1:174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</row>
    <row r="100" spans="1:174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</row>
    <row r="101" spans="1:174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</row>
    <row r="102" spans="1:174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</row>
    <row r="103" spans="1:174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</row>
    <row r="104" spans="1:174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</row>
    <row r="105" spans="1:174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</row>
    <row r="106" spans="1:174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</row>
    <row r="107" spans="1:174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</row>
    <row r="108" spans="1:174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</row>
    <row r="109" spans="1:174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</row>
    <row r="110" spans="1:174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</row>
    <row r="111" spans="1:174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</row>
    <row r="112" spans="1:174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</row>
    <row r="113" spans="1:174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</row>
    <row r="114" spans="1:174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</row>
    <row r="115" spans="1:174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</row>
    <row r="116" spans="1:174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</row>
    <row r="117" spans="1:174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</row>
    <row r="118" spans="1:174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</row>
    <row r="119" spans="1:174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</row>
    <row r="120" spans="1:174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</row>
    <row r="121" spans="1:174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</row>
    <row r="122" spans="1:174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</row>
    <row r="123" spans="1:174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</row>
    <row r="124" spans="1:174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</row>
    <row r="125" spans="1:174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</row>
    <row r="126" spans="1:174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</row>
    <row r="127" spans="1:174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</row>
    <row r="128" spans="1:174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</row>
    <row r="129" spans="1:174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</row>
    <row r="130" spans="1:174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</row>
    <row r="131" spans="1:174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</row>
    <row r="132" spans="1:174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</row>
    <row r="133" spans="1:174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</row>
    <row r="134" spans="1:174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</row>
    <row r="135" spans="1:174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</row>
    <row r="136" spans="1:174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</row>
    <row r="137" spans="1:174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</row>
    <row r="138" spans="1:174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</row>
    <row r="139" spans="1:174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</row>
    <row r="140" spans="1:174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</row>
    <row r="141" spans="1:174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</row>
    <row r="142" spans="1:174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</row>
    <row r="143" spans="1:174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</row>
    <row r="144" spans="1:174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</row>
    <row r="145" spans="1:174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</row>
    <row r="146" spans="1:174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</row>
    <row r="147" spans="1:174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</row>
    <row r="148" spans="1:174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</row>
    <row r="149" spans="1:174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</row>
    <row r="150" spans="1:174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</row>
    <row r="151" spans="1:174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</row>
    <row r="152" spans="1:174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</row>
    <row r="153" spans="1:174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</row>
    <row r="154" spans="1:174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</row>
    <row r="155" spans="1:174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</row>
    <row r="156" spans="1:174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</row>
    <row r="157" spans="1:174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</row>
    <row r="158" spans="1:174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</row>
    <row r="159" spans="1:174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</row>
    <row r="160" spans="1:174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</row>
    <row r="161" spans="1:174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</row>
    <row r="162" spans="1:174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</row>
    <row r="163" spans="1:174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</row>
    <row r="164" spans="1:174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</row>
    <row r="165" spans="1:174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</row>
    <row r="166" spans="1:174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</row>
    <row r="167" spans="1:174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</row>
    <row r="168" spans="1:174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</row>
    <row r="169" spans="1:174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</row>
    <row r="170" spans="1:174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</row>
    <row r="171" spans="1:174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</row>
    <row r="172" spans="1:174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</row>
    <row r="173" spans="1:174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</row>
    <row r="174" spans="1:174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</row>
    <row r="175" spans="1:174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</row>
    <row r="176" spans="1:174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</row>
    <row r="177" spans="1:174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</row>
    <row r="178" spans="1:174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</row>
    <row r="179" spans="1:174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</row>
    <row r="180" spans="1:174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</row>
    <row r="181" spans="1:174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</row>
    <row r="182" spans="1:174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</row>
    <row r="183" spans="1:174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</row>
    <row r="184" spans="1:174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</row>
    <row r="185" spans="1:174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</row>
    <row r="186" spans="1:174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</row>
    <row r="187" spans="1:174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</row>
    <row r="188" spans="1:174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</row>
    <row r="189" spans="1:174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</row>
    <row r="190" spans="1:174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</row>
    <row r="191" spans="1:174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</row>
    <row r="192" spans="1:174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</row>
    <row r="193" spans="1:174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</row>
    <row r="194" spans="1:174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</row>
    <row r="195" spans="1:174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</row>
    <row r="196" spans="1:174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</row>
    <row r="197" spans="1:174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</row>
    <row r="198" spans="1:174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</row>
    <row r="199" spans="1:174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</row>
    <row r="200" spans="1:174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</row>
    <row r="201" spans="1:174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</row>
    <row r="202" spans="1:174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</row>
    <row r="203" spans="1:174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</row>
    <row r="204" spans="1:174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</row>
    <row r="205" spans="1:174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</row>
    <row r="206" spans="1:174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</row>
    <row r="207" spans="1:174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</row>
    <row r="208" spans="1:174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</row>
    <row r="209" spans="1:174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</row>
    <row r="210" spans="1:174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</row>
    <row r="211" spans="1:174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</row>
    <row r="212" spans="1:174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</row>
    <row r="213" spans="1:174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</row>
    <row r="214" spans="1:174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</row>
    <row r="215" spans="1:174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</row>
    <row r="216" spans="1:174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</row>
    <row r="217" spans="1:174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</row>
    <row r="218" spans="1:174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</row>
    <row r="219" spans="1:174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</row>
    <row r="220" spans="1:174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</row>
    <row r="221" spans="1:174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</row>
    <row r="222" spans="1:174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</row>
    <row r="223" spans="1:174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</row>
  </sheetData>
  <sheetProtection algorithmName="SHA-512" hashValue="Kd97sstRsRcA7LuF5zOkC/aHaRAhqinCYU05dV9OQ5+iZr8RYkbudainyih1PxaKR7x8TtNDWikKTGABeqEZPw==" saltValue="gfFM9ofFW1O6hFsw2PnHvg==" spinCount="100000" sheet="1" objects="1" scenarios="1" insertColumns="0" insertRows="0" deleteColumns="0" deleteRows="0"/>
  <mergeCells count="15">
    <mergeCell ref="T3:T4"/>
    <mergeCell ref="V5:V6"/>
    <mergeCell ref="S7:T7"/>
    <mergeCell ref="L3:L4"/>
    <mergeCell ref="N5:N6"/>
    <mergeCell ref="K7:L7"/>
    <mergeCell ref="P3:P4"/>
    <mergeCell ref="R5:R6"/>
    <mergeCell ref="O7:P7"/>
    <mergeCell ref="D3:D4"/>
    <mergeCell ref="F5:F6"/>
    <mergeCell ref="C7:D7"/>
    <mergeCell ref="H3:H4"/>
    <mergeCell ref="J5:J6"/>
    <mergeCell ref="G7:H7"/>
  </mergeCells>
  <conditionalFormatting sqref="D3:D4">
    <cfRule type="containsText" dxfId="75" priority="123" operator="containsText" text="Sold">
      <formula>NOT(ISERROR(SEARCH("Sold",D3)))</formula>
    </cfRule>
    <cfRule type="containsText" dxfId="74" priority="124" operator="containsText" text="BUY">
      <formula>NOT(ISERROR(SEARCH("BUY",D3)))</formula>
    </cfRule>
    <cfRule type="containsText" dxfId="73" priority="125" operator="containsText" text="HOLD">
      <formula>NOT(ISERROR(SEARCH("HOLD",D3)))</formula>
    </cfRule>
    <cfRule type="containsText" dxfId="72" priority="126" operator="containsText" text="SELL">
      <formula>NOT(ISERROR(SEARCH("SELL",D3)))</formula>
    </cfRule>
  </conditionalFormatting>
  <conditionalFormatting sqref="D10:D61">
    <cfRule type="cellIs" dxfId="71" priority="11" operator="lessThan">
      <formula>$F$7</formula>
    </cfRule>
    <cfRule type="cellIs" dxfId="70" priority="12" operator="greaterThan">
      <formula>$D$6</formula>
    </cfRule>
    <cfRule type="cellIs" dxfId="69" priority="13" operator="between">
      <formula>$E$6</formula>
      <formula>$F$7</formula>
    </cfRule>
    <cfRule type="cellIs" dxfId="68" priority="14" operator="between">
      <formula>$C$6</formula>
      <formula>$D$6</formula>
    </cfRule>
  </conditionalFormatting>
  <conditionalFormatting sqref="F4">
    <cfRule type="cellIs" dxfId="67" priority="119" operator="equal">
      <formula>"HOLD"</formula>
    </cfRule>
    <cfRule type="cellIs" dxfId="66" priority="120" operator="equal">
      <formula>"STRG BUY"</formula>
    </cfRule>
    <cfRule type="cellIs" dxfId="65" priority="121" operator="equal">
      <formula>"NONE"</formula>
    </cfRule>
    <cfRule type="cellIs" dxfId="64" priority="122" operator="equal">
      <formula>"BUY"</formula>
    </cfRule>
  </conditionalFormatting>
  <conditionalFormatting sqref="F10:F61">
    <cfRule type="cellIs" dxfId="63" priority="9" operator="lessThan">
      <formula>0</formula>
    </cfRule>
    <cfRule type="cellIs" dxfId="62" priority="10" operator="greaterThan">
      <formula>0</formula>
    </cfRule>
  </conditionalFormatting>
  <conditionalFormatting sqref="H3:H4">
    <cfRule type="containsText" dxfId="61" priority="109" operator="containsText" text="Sold">
      <formula>NOT(ISERROR(SEARCH("Sold",H3)))</formula>
    </cfRule>
    <cfRule type="containsText" dxfId="60" priority="110" operator="containsText" text="BUY">
      <formula>NOT(ISERROR(SEARCH("BUY",H3)))</formula>
    </cfRule>
    <cfRule type="containsText" dxfId="59" priority="111" operator="containsText" text="HOLD">
      <formula>NOT(ISERROR(SEARCH("HOLD",H3)))</formula>
    </cfRule>
    <cfRule type="containsText" dxfId="58" priority="112" operator="containsText" text="SELL">
      <formula>NOT(ISERROR(SEARCH("SELL",H3)))</formula>
    </cfRule>
  </conditionalFormatting>
  <conditionalFormatting sqref="H10:H61">
    <cfRule type="cellIs" dxfId="57" priority="31" operator="lessThan">
      <formula>$J$7</formula>
    </cfRule>
    <cfRule type="cellIs" dxfId="56" priority="32" operator="greaterThan">
      <formula>$H$6</formula>
    </cfRule>
    <cfRule type="cellIs" dxfId="55" priority="33" operator="between">
      <formula>$I$6</formula>
      <formula>$J$7</formula>
    </cfRule>
    <cfRule type="cellIs" dxfId="54" priority="34" operator="between">
      <formula>$G$6</formula>
      <formula>$H$6</formula>
    </cfRule>
  </conditionalFormatting>
  <conditionalFormatting sqref="J4">
    <cfRule type="cellIs" dxfId="53" priority="105" operator="equal">
      <formula>"HOLD"</formula>
    </cfRule>
    <cfRule type="cellIs" dxfId="52" priority="106" operator="equal">
      <formula>"STRG BUY"</formula>
    </cfRule>
    <cfRule type="cellIs" dxfId="51" priority="107" operator="equal">
      <formula>"NONE"</formula>
    </cfRule>
    <cfRule type="cellIs" dxfId="50" priority="108" operator="equal">
      <formula>"BUY"</formula>
    </cfRule>
  </conditionalFormatting>
  <conditionalFormatting sqref="J10">
    <cfRule type="cellIs" dxfId="49" priority="21" operator="lessThan">
      <formula>0</formula>
    </cfRule>
    <cfRule type="cellIs" dxfId="48" priority="22" operator="greaterThan">
      <formula>0</formula>
    </cfRule>
  </conditionalFormatting>
  <conditionalFormatting sqref="L3:L4">
    <cfRule type="containsText" dxfId="47" priority="95" operator="containsText" text="Sold">
      <formula>NOT(ISERROR(SEARCH("Sold",L3)))</formula>
    </cfRule>
    <cfRule type="containsText" dxfId="46" priority="96" operator="containsText" text="BUY">
      <formula>NOT(ISERROR(SEARCH("BUY",L3)))</formula>
    </cfRule>
    <cfRule type="containsText" dxfId="45" priority="97" operator="containsText" text="HOLD">
      <formula>NOT(ISERROR(SEARCH("HOLD",L3)))</formula>
    </cfRule>
    <cfRule type="containsText" dxfId="44" priority="98" operator="containsText" text="SELL">
      <formula>NOT(ISERROR(SEARCH("SELL",L3)))</formula>
    </cfRule>
  </conditionalFormatting>
  <conditionalFormatting sqref="L10:L61">
    <cfRule type="cellIs" dxfId="43" priority="27" operator="lessThan">
      <formula>$N$7</formula>
    </cfRule>
    <cfRule type="cellIs" dxfId="42" priority="28" operator="greaterThan">
      <formula>$L$6</formula>
    </cfRule>
    <cfRule type="cellIs" dxfId="41" priority="29" operator="between">
      <formula>$M$6</formula>
      <formula>$N$7</formula>
    </cfRule>
    <cfRule type="cellIs" dxfId="40" priority="30" operator="between">
      <formula>$K$6</formula>
      <formula>$L$6</formula>
    </cfRule>
  </conditionalFormatting>
  <conditionalFormatting sqref="N4">
    <cfRule type="cellIs" dxfId="39" priority="91" operator="equal">
      <formula>"HOLD"</formula>
    </cfRule>
    <cfRule type="cellIs" dxfId="38" priority="92" operator="equal">
      <formula>"STRG BUY"</formula>
    </cfRule>
    <cfRule type="cellIs" dxfId="37" priority="93" operator="equal">
      <formula>"NONE"</formula>
    </cfRule>
    <cfRule type="cellIs" dxfId="36" priority="94" operator="equal">
      <formula>"BUY"</formula>
    </cfRule>
  </conditionalFormatting>
  <conditionalFormatting sqref="N10:N61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P3:P4">
    <cfRule type="containsText" dxfId="33" priority="87" operator="containsText" text="Sold">
      <formula>NOT(ISERROR(SEARCH("Sold",P3)))</formula>
    </cfRule>
    <cfRule type="containsText" dxfId="32" priority="88" operator="containsText" text="BUY">
      <formula>NOT(ISERROR(SEARCH("BUY",P3)))</formula>
    </cfRule>
    <cfRule type="containsText" dxfId="31" priority="89" operator="containsText" text="HOLD">
      <formula>NOT(ISERROR(SEARCH("HOLD",P3)))</formula>
    </cfRule>
    <cfRule type="containsText" dxfId="30" priority="90" operator="containsText" text="SELL">
      <formula>NOT(ISERROR(SEARCH("SELL",P3)))</formula>
    </cfRule>
  </conditionalFormatting>
  <conditionalFormatting sqref="P10">
    <cfRule type="cellIs" dxfId="29" priority="23" operator="lessThan">
      <formula>$R$7</formula>
    </cfRule>
    <cfRule type="cellIs" dxfId="28" priority="24" operator="greaterThan">
      <formula>$P$6</formula>
    </cfRule>
    <cfRule type="cellIs" dxfId="27" priority="25" operator="between">
      <formula>$Q$6</formula>
      <formula>$R$7</formula>
    </cfRule>
    <cfRule type="cellIs" dxfId="26" priority="26" operator="between">
      <formula>$O$6</formula>
      <formula>$P$6</formula>
    </cfRule>
  </conditionalFormatting>
  <conditionalFormatting sqref="P11:P61">
    <cfRule type="cellIs" dxfId="25" priority="47" operator="lessThan">
      <formula>$Q$6</formula>
    </cfRule>
    <cfRule type="cellIs" dxfId="24" priority="48" operator="greaterThan">
      <formula>$P$6</formula>
    </cfRule>
    <cfRule type="cellIs" dxfId="23" priority="49" operator="between">
      <formula>$R$7</formula>
      <formula>$Q$6</formula>
    </cfRule>
    <cfRule type="cellIs" dxfId="22" priority="50" operator="between">
      <formula>$O$6</formula>
      <formula>$P$6</formula>
    </cfRule>
  </conditionalFormatting>
  <conditionalFormatting sqref="R4">
    <cfRule type="cellIs" dxfId="21" priority="83" operator="equal">
      <formula>"HOLD"</formula>
    </cfRule>
    <cfRule type="cellIs" dxfId="20" priority="84" operator="equal">
      <formula>"STRG BUY"</formula>
    </cfRule>
    <cfRule type="cellIs" dxfId="19" priority="85" operator="equal">
      <formula>"NONE"</formula>
    </cfRule>
    <cfRule type="cellIs" dxfId="18" priority="86" operator="equal">
      <formula>"BUY"</formula>
    </cfRule>
  </conditionalFormatting>
  <conditionalFormatting sqref="R10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T3:T4">
    <cfRule type="containsText" dxfId="15" priority="79" operator="containsText" text="Sold">
      <formula>NOT(ISERROR(SEARCH("Sold",T3)))</formula>
    </cfRule>
    <cfRule type="containsText" dxfId="14" priority="80" operator="containsText" text="BUY">
      <formula>NOT(ISERROR(SEARCH("BUY",T3)))</formula>
    </cfRule>
    <cfRule type="containsText" dxfId="13" priority="81" operator="containsText" text="HOLD">
      <formula>NOT(ISERROR(SEARCH("HOLD",T3)))</formula>
    </cfRule>
    <cfRule type="containsText" dxfId="12" priority="82" operator="containsText" text="SELL">
      <formula>NOT(ISERROR(SEARCH("SELL",T3)))</formula>
    </cfRule>
  </conditionalFormatting>
  <conditionalFormatting sqref="T10:T61">
    <cfRule type="cellIs" dxfId="11" priority="1" operator="lessThan">
      <formula>$U$6</formula>
    </cfRule>
    <cfRule type="cellIs" dxfId="10" priority="2" operator="greaterThan">
      <formula>$T$6</formula>
    </cfRule>
    <cfRule type="cellIs" dxfId="9" priority="3" operator="between">
      <formula>$U$6</formula>
      <formula>$V$7</formula>
    </cfRule>
    <cfRule type="cellIs" dxfId="8" priority="4" operator="between">
      <formula>$S$6</formula>
      <formula>$T$6</formula>
    </cfRule>
  </conditionalFormatting>
  <conditionalFormatting sqref="V4">
    <cfRule type="cellIs" dxfId="7" priority="75" operator="equal">
      <formula>"HOLD"</formula>
    </cfRule>
    <cfRule type="cellIs" dxfId="6" priority="76" operator="equal">
      <formula>"STRG BUY"</formula>
    </cfRule>
    <cfRule type="cellIs" dxfId="5" priority="77" operator="equal">
      <formula>"NONE"</formula>
    </cfRule>
    <cfRule type="cellIs" dxfId="4" priority="78" operator="equal">
      <formula>"BUY"</formula>
    </cfRule>
  </conditionalFormatting>
  <conditionalFormatting sqref="V10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X11:Y61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FFC6-BA99-4E81-8777-8E86D78C360D}">
  <dimension ref="A2:N13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0" sqref="D10"/>
    </sheetView>
  </sheetViews>
  <sheetFormatPr defaultRowHeight="15" x14ac:dyDescent="0.25"/>
  <cols>
    <col min="1" max="1" width="8.42578125" customWidth="1"/>
    <col min="2" max="2" width="53" style="28" customWidth="1"/>
    <col min="3" max="3" width="12.140625" style="28" customWidth="1"/>
    <col min="4" max="5" width="12.7109375" style="28" customWidth="1"/>
    <col min="6" max="6" width="12.5703125" style="28" customWidth="1"/>
    <col min="7" max="7" width="11.85546875" style="28" customWidth="1"/>
    <col min="8" max="8" width="11.28515625" style="28" customWidth="1"/>
    <col min="9" max="9" width="11.85546875" style="28" customWidth="1"/>
    <col min="10" max="10" width="11" style="28" customWidth="1"/>
    <col min="11" max="11" width="15.140625" customWidth="1"/>
    <col min="12" max="12" width="13.28515625" customWidth="1"/>
    <col min="13" max="13" width="14" customWidth="1"/>
    <col min="14" max="14" width="12.5703125" customWidth="1"/>
  </cols>
  <sheetData>
    <row r="2" spans="1:14" ht="15.75" thickBot="1" x14ac:dyDescent="0.3"/>
    <row r="3" spans="1:14" ht="60" customHeight="1" thickBot="1" x14ac:dyDescent="0.55000000000000004">
      <c r="K3" s="44" t="s">
        <v>4</v>
      </c>
      <c r="L3" s="45"/>
      <c r="M3" s="45"/>
      <c r="N3" s="46"/>
    </row>
    <row r="4" spans="1:14" ht="64.5" thickBot="1" x14ac:dyDescent="0.35">
      <c r="A4" s="3" t="s">
        <v>5</v>
      </c>
      <c r="B4" s="29" t="s">
        <v>32</v>
      </c>
      <c r="C4" s="30" t="s">
        <v>26</v>
      </c>
      <c r="D4" s="30" t="s">
        <v>27</v>
      </c>
      <c r="E4" s="30" t="s">
        <v>31</v>
      </c>
      <c r="F4" s="31" t="s">
        <v>0</v>
      </c>
      <c r="G4" s="31" t="s">
        <v>34</v>
      </c>
      <c r="H4" s="30" t="s">
        <v>1</v>
      </c>
      <c r="I4" s="30" t="s">
        <v>2</v>
      </c>
      <c r="J4" s="30" t="s">
        <v>3</v>
      </c>
      <c r="K4" s="2" t="s">
        <v>28</v>
      </c>
      <c r="L4" s="2" t="s">
        <v>29</v>
      </c>
      <c r="M4" s="2" t="s">
        <v>30</v>
      </c>
      <c r="N4" s="1" t="s">
        <v>33</v>
      </c>
    </row>
    <row r="5" spans="1:14" ht="15.75" x14ac:dyDescent="0.25">
      <c r="A5" s="28"/>
      <c r="C5" s="32"/>
      <c r="D5" s="47"/>
      <c r="E5" s="32"/>
      <c r="K5" s="25">
        <f>(E5/((100-H5)/100))</f>
        <v>0</v>
      </c>
      <c r="L5" s="25">
        <f>(E5/((100-I5)/100))</f>
        <v>0</v>
      </c>
      <c r="M5" s="26">
        <f>E5*((100-J5)/100)</f>
        <v>0</v>
      </c>
      <c r="N5" s="27">
        <f>D5+G5</f>
        <v>0</v>
      </c>
    </row>
    <row r="6" spans="1:14" ht="15.75" x14ac:dyDescent="0.25">
      <c r="A6" s="28"/>
      <c r="C6" s="32"/>
      <c r="D6" s="47"/>
      <c r="E6" s="32"/>
      <c r="K6" s="25">
        <f t="shared" ref="K6:K9" si="0">(E6/((100-H6)/100))</f>
        <v>0</v>
      </c>
      <c r="L6" s="25">
        <f t="shared" ref="L6:L9" si="1">(E6/((100-I6)/100))</f>
        <v>0</v>
      </c>
      <c r="M6" s="26">
        <f t="shared" ref="M6:M9" si="2">E6*((100-J6)/100)</f>
        <v>0</v>
      </c>
      <c r="N6" s="27">
        <f t="shared" ref="N6:N9" si="3">D6+G6</f>
        <v>0</v>
      </c>
    </row>
    <row r="7" spans="1:14" ht="15.75" x14ac:dyDescent="0.25">
      <c r="A7" s="28"/>
      <c r="C7" s="32"/>
      <c r="D7" s="47"/>
      <c r="E7" s="32"/>
      <c r="K7" s="25">
        <f t="shared" si="0"/>
        <v>0</v>
      </c>
      <c r="L7" s="25">
        <f t="shared" si="1"/>
        <v>0</v>
      </c>
      <c r="M7" s="26">
        <f t="shared" si="2"/>
        <v>0</v>
      </c>
      <c r="N7" s="27">
        <f t="shared" si="3"/>
        <v>0</v>
      </c>
    </row>
    <row r="8" spans="1:14" ht="15.75" x14ac:dyDescent="0.25">
      <c r="A8" s="28"/>
      <c r="C8" s="32"/>
      <c r="D8" s="47"/>
      <c r="E8" s="32"/>
      <c r="K8" s="25">
        <f t="shared" si="0"/>
        <v>0</v>
      </c>
      <c r="L8" s="25">
        <f t="shared" si="1"/>
        <v>0</v>
      </c>
      <c r="M8" s="26">
        <f t="shared" si="2"/>
        <v>0</v>
      </c>
      <c r="N8" s="27">
        <f t="shared" si="3"/>
        <v>0</v>
      </c>
    </row>
    <row r="9" spans="1:14" ht="15.75" x14ac:dyDescent="0.25">
      <c r="A9" s="28"/>
      <c r="C9" s="32"/>
      <c r="D9" s="47"/>
      <c r="E9" s="32"/>
      <c r="K9" s="25">
        <f t="shared" si="0"/>
        <v>0</v>
      </c>
      <c r="L9" s="25">
        <f t="shared" si="1"/>
        <v>0</v>
      </c>
      <c r="M9" s="26">
        <f t="shared" si="2"/>
        <v>0</v>
      </c>
      <c r="N9" s="27">
        <f t="shared" si="3"/>
        <v>0</v>
      </c>
    </row>
    <row r="10" spans="1:14" ht="15.75" x14ac:dyDescent="0.25">
      <c r="A10" s="28"/>
      <c r="C10" s="32"/>
      <c r="E10" s="32"/>
      <c r="K10" s="25">
        <f>(E10/((100-H10)/100))</f>
        <v>0</v>
      </c>
      <c r="L10" s="25">
        <f>(E10/((100-I10)/100))</f>
        <v>0</v>
      </c>
      <c r="M10" s="26">
        <f>E10*((100-J10)/100)</f>
        <v>0</v>
      </c>
      <c r="N10" s="27">
        <f>D10+G10</f>
        <v>0</v>
      </c>
    </row>
    <row r="11" spans="1:14" ht="15.75" x14ac:dyDescent="0.25">
      <c r="A11" s="28"/>
      <c r="C11" s="32"/>
      <c r="E11" s="32"/>
      <c r="K11" s="25">
        <f t="shared" ref="K11:K14" si="4">(E11/((100-H11)/100))</f>
        <v>0</v>
      </c>
      <c r="L11" s="25">
        <f t="shared" ref="L11:L14" si="5">(E11/((100-I11)/100))</f>
        <v>0</v>
      </c>
      <c r="M11" s="26">
        <f t="shared" ref="M11:M14" si="6">E11*((100-J11)/100)</f>
        <v>0</v>
      </c>
      <c r="N11" s="27">
        <f t="shared" ref="N11:N14" si="7">D11+G11</f>
        <v>0</v>
      </c>
    </row>
    <row r="12" spans="1:14" ht="15.75" x14ac:dyDescent="0.25">
      <c r="A12" s="28"/>
      <c r="C12" s="32"/>
      <c r="E12" s="32"/>
      <c r="K12" s="25">
        <f t="shared" si="4"/>
        <v>0</v>
      </c>
      <c r="L12" s="25">
        <f t="shared" si="5"/>
        <v>0</v>
      </c>
      <c r="M12" s="26">
        <f t="shared" si="6"/>
        <v>0</v>
      </c>
      <c r="N12" s="27">
        <f t="shared" si="7"/>
        <v>0</v>
      </c>
    </row>
    <row r="13" spans="1:14" ht="15.75" x14ac:dyDescent="0.25">
      <c r="A13" s="28"/>
      <c r="C13" s="32"/>
      <c r="E13" s="32"/>
      <c r="K13" s="25">
        <f t="shared" si="4"/>
        <v>0</v>
      </c>
      <c r="L13" s="25">
        <f t="shared" si="5"/>
        <v>0</v>
      </c>
      <c r="M13" s="26">
        <f t="shared" si="6"/>
        <v>0</v>
      </c>
      <c r="N13" s="27">
        <f t="shared" si="7"/>
        <v>0</v>
      </c>
    </row>
    <row r="14" spans="1:14" ht="15.75" x14ac:dyDescent="0.25">
      <c r="A14" s="28"/>
      <c r="C14" s="32"/>
      <c r="E14" s="32"/>
      <c r="K14" s="25">
        <f t="shared" si="4"/>
        <v>0</v>
      </c>
      <c r="L14" s="25">
        <f t="shared" si="5"/>
        <v>0</v>
      </c>
      <c r="M14" s="26">
        <f t="shared" si="6"/>
        <v>0</v>
      </c>
      <c r="N14" s="27">
        <f t="shared" si="7"/>
        <v>0</v>
      </c>
    </row>
    <row r="15" spans="1:14" x14ac:dyDescent="0.25">
      <c r="A15" s="28"/>
      <c r="C15" s="32"/>
      <c r="E15" s="32"/>
    </row>
    <row r="16" spans="1:14" x14ac:dyDescent="0.25">
      <c r="A16" s="28"/>
      <c r="C16" s="32"/>
      <c r="E16" s="32"/>
    </row>
    <row r="17" spans="1:5" x14ac:dyDescent="0.25">
      <c r="A17" s="28"/>
      <c r="C17" s="32"/>
      <c r="E17" s="32"/>
    </row>
    <row r="18" spans="1:5" x14ac:dyDescent="0.25">
      <c r="A18" s="28"/>
      <c r="C18" s="32"/>
      <c r="E18" s="32"/>
    </row>
    <row r="19" spans="1:5" x14ac:dyDescent="0.25">
      <c r="A19" s="28"/>
      <c r="C19" s="32"/>
      <c r="E19" s="32"/>
    </row>
    <row r="20" spans="1:5" x14ac:dyDescent="0.25">
      <c r="A20" s="28"/>
      <c r="C20" s="32"/>
      <c r="E20" s="32"/>
    </row>
    <row r="21" spans="1:5" x14ac:dyDescent="0.25">
      <c r="A21" s="28"/>
      <c r="C21" s="32"/>
      <c r="E21" s="32"/>
    </row>
    <row r="22" spans="1:5" x14ac:dyDescent="0.25">
      <c r="A22" s="28"/>
      <c r="C22" s="32"/>
      <c r="E22" s="32"/>
    </row>
    <row r="23" spans="1:5" x14ac:dyDescent="0.25">
      <c r="A23" s="28"/>
      <c r="C23" s="32"/>
      <c r="E23" s="32"/>
    </row>
    <row r="24" spans="1:5" x14ac:dyDescent="0.25">
      <c r="A24" s="28"/>
      <c r="C24" s="32"/>
      <c r="E24" s="32"/>
    </row>
    <row r="25" spans="1:5" x14ac:dyDescent="0.25">
      <c r="A25" s="28"/>
      <c r="C25" s="32"/>
      <c r="E25" s="32"/>
    </row>
    <row r="26" spans="1:5" x14ac:dyDescent="0.25">
      <c r="A26" s="28"/>
      <c r="C26" s="32"/>
      <c r="E26" s="32"/>
    </row>
    <row r="27" spans="1:5" x14ac:dyDescent="0.25">
      <c r="A27" s="28"/>
      <c r="C27" s="32"/>
    </row>
    <row r="28" spans="1:5" x14ac:dyDescent="0.25">
      <c r="A28" s="28"/>
      <c r="C28" s="32"/>
    </row>
    <row r="29" spans="1:5" x14ac:dyDescent="0.25">
      <c r="A29" s="28"/>
      <c r="C29" s="32"/>
    </row>
    <row r="30" spans="1:5" x14ac:dyDescent="0.25">
      <c r="A30" s="28"/>
      <c r="C30" s="32"/>
    </row>
    <row r="31" spans="1:5" x14ac:dyDescent="0.25">
      <c r="A31" s="28"/>
      <c r="C31" s="32"/>
    </row>
    <row r="32" spans="1:5" x14ac:dyDescent="0.25">
      <c r="A32" s="28"/>
      <c r="C32" s="32"/>
    </row>
    <row r="33" spans="1:3" x14ac:dyDescent="0.25">
      <c r="A33" s="28"/>
    </row>
    <row r="34" spans="1:3" x14ac:dyDescent="0.25">
      <c r="A34" s="28"/>
    </row>
    <row r="35" spans="1:3" x14ac:dyDescent="0.25">
      <c r="A35" s="28"/>
    </row>
    <row r="36" spans="1:3" x14ac:dyDescent="0.25">
      <c r="A36" s="28"/>
    </row>
    <row r="37" spans="1:3" x14ac:dyDescent="0.25">
      <c r="A37" s="28"/>
    </row>
    <row r="38" spans="1:3" x14ac:dyDescent="0.25">
      <c r="A38" s="28"/>
    </row>
    <row r="39" spans="1:3" x14ac:dyDescent="0.25">
      <c r="A39" s="28"/>
    </row>
    <row r="40" spans="1:3" x14ac:dyDescent="0.25">
      <c r="A40" s="28"/>
    </row>
    <row r="41" spans="1:3" x14ac:dyDescent="0.25">
      <c r="A41" s="28"/>
    </row>
    <row r="42" spans="1:3" x14ac:dyDescent="0.25">
      <c r="A42" s="28"/>
    </row>
    <row r="43" spans="1:3" x14ac:dyDescent="0.25">
      <c r="A43" s="28"/>
    </row>
    <row r="44" spans="1:3" x14ac:dyDescent="0.25">
      <c r="A44" s="28"/>
    </row>
    <row r="45" spans="1:3" x14ac:dyDescent="0.25">
      <c r="A45" s="28"/>
    </row>
    <row r="46" spans="1:3" x14ac:dyDescent="0.25">
      <c r="A46" s="28"/>
    </row>
    <row r="47" spans="1:3" x14ac:dyDescent="0.25">
      <c r="A47" s="28"/>
    </row>
    <row r="48" spans="1:3" x14ac:dyDescent="0.25">
      <c r="A48" s="28"/>
      <c r="C48" s="32"/>
    </row>
    <row r="49" spans="1:3" x14ac:dyDescent="0.25">
      <c r="A49" s="28"/>
      <c r="C49" s="32"/>
    </row>
    <row r="50" spans="1:3" x14ac:dyDescent="0.25">
      <c r="A50" s="28"/>
      <c r="C50" s="32"/>
    </row>
    <row r="51" spans="1:3" x14ac:dyDescent="0.25">
      <c r="A51" s="28"/>
      <c r="C51" s="32"/>
    </row>
    <row r="52" spans="1:3" x14ac:dyDescent="0.25">
      <c r="A52" s="28"/>
      <c r="C52" s="32"/>
    </row>
    <row r="53" spans="1:3" x14ac:dyDescent="0.25">
      <c r="A53" s="28"/>
      <c r="C53" s="32"/>
    </row>
    <row r="54" spans="1:3" x14ac:dyDescent="0.25">
      <c r="A54" s="28"/>
      <c r="C54" s="32"/>
    </row>
    <row r="55" spans="1:3" x14ac:dyDescent="0.25">
      <c r="A55" s="28"/>
      <c r="C55" s="32"/>
    </row>
    <row r="56" spans="1:3" x14ac:dyDescent="0.25">
      <c r="A56" s="28"/>
      <c r="C56" s="32"/>
    </row>
    <row r="57" spans="1:3" x14ac:dyDescent="0.25">
      <c r="A57" s="28"/>
      <c r="C57" s="32"/>
    </row>
    <row r="58" spans="1:3" x14ac:dyDescent="0.25">
      <c r="A58" s="28"/>
      <c r="C58" s="32"/>
    </row>
    <row r="59" spans="1:3" x14ac:dyDescent="0.25">
      <c r="A59" s="28"/>
      <c r="C59" s="32"/>
    </row>
    <row r="60" spans="1:3" x14ac:dyDescent="0.25">
      <c r="A60" s="28"/>
      <c r="C60" s="32"/>
    </row>
    <row r="61" spans="1:3" x14ac:dyDescent="0.25">
      <c r="A61" s="28"/>
      <c r="C61" s="32"/>
    </row>
    <row r="62" spans="1:3" x14ac:dyDescent="0.25">
      <c r="A62" s="28"/>
      <c r="C62" s="32"/>
    </row>
    <row r="63" spans="1:3" x14ac:dyDescent="0.25">
      <c r="A63" s="28"/>
      <c r="C63" s="32"/>
    </row>
    <row r="64" spans="1:3" x14ac:dyDescent="0.25">
      <c r="A64" s="28"/>
      <c r="C64" s="32"/>
    </row>
    <row r="65" spans="1:3" x14ac:dyDescent="0.25">
      <c r="A65" s="28"/>
      <c r="C65" s="32"/>
    </row>
    <row r="66" spans="1:3" x14ac:dyDescent="0.25">
      <c r="A66" s="28"/>
      <c r="C66" s="32"/>
    </row>
    <row r="67" spans="1:3" x14ac:dyDescent="0.25">
      <c r="A67" s="28"/>
      <c r="C67" s="32"/>
    </row>
    <row r="68" spans="1:3" x14ac:dyDescent="0.25">
      <c r="A68" s="28"/>
      <c r="C68" s="32"/>
    </row>
    <row r="69" spans="1:3" x14ac:dyDescent="0.25">
      <c r="A69" s="28"/>
      <c r="C69" s="32"/>
    </row>
    <row r="70" spans="1:3" x14ac:dyDescent="0.25">
      <c r="A70" s="28"/>
      <c r="C70" s="32"/>
    </row>
    <row r="71" spans="1:3" x14ac:dyDescent="0.25">
      <c r="A71" s="28"/>
      <c r="C71" s="32"/>
    </row>
    <row r="72" spans="1:3" x14ac:dyDescent="0.25">
      <c r="A72" s="28"/>
      <c r="C72" s="32"/>
    </row>
    <row r="73" spans="1:3" x14ac:dyDescent="0.25">
      <c r="A73" s="28"/>
      <c r="C73" s="32"/>
    </row>
    <row r="74" spans="1:3" x14ac:dyDescent="0.25">
      <c r="A74" s="28"/>
      <c r="C74" s="32"/>
    </row>
    <row r="75" spans="1:3" x14ac:dyDescent="0.25">
      <c r="A75" s="28"/>
      <c r="C75" s="32"/>
    </row>
    <row r="76" spans="1:3" x14ac:dyDescent="0.25">
      <c r="A76" s="28"/>
      <c r="C76" s="32"/>
    </row>
    <row r="77" spans="1:3" x14ac:dyDescent="0.25">
      <c r="A77" s="28"/>
      <c r="C77" s="32"/>
    </row>
    <row r="78" spans="1:3" x14ac:dyDescent="0.25">
      <c r="A78" s="28"/>
      <c r="C78" s="32"/>
    </row>
    <row r="79" spans="1:3" x14ac:dyDescent="0.25">
      <c r="A79" s="28"/>
      <c r="C79" s="32"/>
    </row>
    <row r="80" spans="1:3" x14ac:dyDescent="0.25">
      <c r="A80" s="28"/>
      <c r="C80" s="32"/>
    </row>
    <row r="81" spans="1:3" x14ac:dyDescent="0.25">
      <c r="A81" s="28"/>
      <c r="C81" s="32"/>
    </row>
    <row r="82" spans="1:3" x14ac:dyDescent="0.25">
      <c r="A82" s="28"/>
      <c r="C82" s="32"/>
    </row>
    <row r="83" spans="1:3" x14ac:dyDescent="0.25">
      <c r="A83" s="28"/>
      <c r="C83" s="32"/>
    </row>
    <row r="84" spans="1:3" x14ac:dyDescent="0.25">
      <c r="A84" s="28"/>
      <c r="C84" s="32"/>
    </row>
    <row r="85" spans="1:3" x14ac:dyDescent="0.25">
      <c r="A85" s="28"/>
      <c r="C85" s="32"/>
    </row>
    <row r="86" spans="1:3" x14ac:dyDescent="0.25">
      <c r="A86" s="28"/>
      <c r="C86" s="32"/>
    </row>
    <row r="87" spans="1:3" x14ac:dyDescent="0.25">
      <c r="C87" s="32"/>
    </row>
    <row r="88" spans="1:3" x14ac:dyDescent="0.25">
      <c r="C88" s="32"/>
    </row>
    <row r="89" spans="1:3" x14ac:dyDescent="0.25">
      <c r="C89" s="32"/>
    </row>
    <row r="90" spans="1:3" x14ac:dyDescent="0.25">
      <c r="C90" s="32"/>
    </row>
    <row r="91" spans="1:3" x14ac:dyDescent="0.25">
      <c r="C91" s="32"/>
    </row>
    <row r="92" spans="1:3" x14ac:dyDescent="0.25">
      <c r="C92" s="32"/>
    </row>
    <row r="93" spans="1:3" x14ac:dyDescent="0.25">
      <c r="C93" s="32"/>
    </row>
    <row r="94" spans="1:3" x14ac:dyDescent="0.25">
      <c r="C94" s="32"/>
    </row>
    <row r="95" spans="1:3" x14ac:dyDescent="0.25">
      <c r="C95" s="32"/>
    </row>
    <row r="96" spans="1:3" x14ac:dyDescent="0.25">
      <c r="C96" s="32"/>
    </row>
    <row r="97" spans="3:3" x14ac:dyDescent="0.25">
      <c r="C97" s="32"/>
    </row>
    <row r="98" spans="3:3" x14ac:dyDescent="0.25">
      <c r="C98" s="32"/>
    </row>
    <row r="99" spans="3:3" x14ac:dyDescent="0.25">
      <c r="C99" s="32"/>
    </row>
    <row r="100" spans="3:3" x14ac:dyDescent="0.25">
      <c r="C100" s="32"/>
    </row>
    <row r="101" spans="3:3" x14ac:dyDescent="0.25">
      <c r="C101" s="32"/>
    </row>
    <row r="102" spans="3:3" x14ac:dyDescent="0.25">
      <c r="C102" s="32"/>
    </row>
    <row r="103" spans="3:3" x14ac:dyDescent="0.25">
      <c r="C103" s="32"/>
    </row>
    <row r="104" spans="3:3" x14ac:dyDescent="0.25">
      <c r="C104" s="32"/>
    </row>
    <row r="105" spans="3:3" x14ac:dyDescent="0.25">
      <c r="C105" s="32"/>
    </row>
    <row r="106" spans="3:3" x14ac:dyDescent="0.25">
      <c r="C106" s="32"/>
    </row>
    <row r="107" spans="3:3" x14ac:dyDescent="0.25">
      <c r="C107" s="32"/>
    </row>
    <row r="108" spans="3:3" x14ac:dyDescent="0.25">
      <c r="C108" s="32"/>
    </row>
    <row r="109" spans="3:3" x14ac:dyDescent="0.25">
      <c r="C109" s="32"/>
    </row>
    <row r="110" spans="3:3" x14ac:dyDescent="0.25">
      <c r="C110" s="32"/>
    </row>
    <row r="111" spans="3:3" x14ac:dyDescent="0.25">
      <c r="C111" s="32"/>
    </row>
    <row r="112" spans="3:3" x14ac:dyDescent="0.25">
      <c r="C112" s="32"/>
    </row>
    <row r="113" spans="3:3" x14ac:dyDescent="0.25">
      <c r="C113" s="32"/>
    </row>
    <row r="114" spans="3:3" x14ac:dyDescent="0.25">
      <c r="C114" s="32"/>
    </row>
    <row r="115" spans="3:3" x14ac:dyDescent="0.25">
      <c r="C115" s="32"/>
    </row>
    <row r="116" spans="3:3" x14ac:dyDescent="0.25">
      <c r="C116" s="32"/>
    </row>
    <row r="117" spans="3:3" x14ac:dyDescent="0.25">
      <c r="C117" s="32"/>
    </row>
    <row r="118" spans="3:3" x14ac:dyDescent="0.25">
      <c r="C118" s="32"/>
    </row>
    <row r="119" spans="3:3" x14ac:dyDescent="0.25">
      <c r="C119" s="32"/>
    </row>
    <row r="120" spans="3:3" x14ac:dyDescent="0.25">
      <c r="C120" s="32"/>
    </row>
    <row r="121" spans="3:3" x14ac:dyDescent="0.25">
      <c r="C121" s="32"/>
    </row>
    <row r="122" spans="3:3" x14ac:dyDescent="0.25">
      <c r="C122" s="32"/>
    </row>
    <row r="123" spans="3:3" x14ac:dyDescent="0.25">
      <c r="C123" s="32"/>
    </row>
    <row r="124" spans="3:3" x14ac:dyDescent="0.25">
      <c r="C124" s="32"/>
    </row>
    <row r="125" spans="3:3" x14ac:dyDescent="0.25">
      <c r="C125" s="32"/>
    </row>
    <row r="126" spans="3:3" x14ac:dyDescent="0.25">
      <c r="C126" s="32"/>
    </row>
    <row r="127" spans="3:3" x14ac:dyDescent="0.25">
      <c r="C127" s="32"/>
    </row>
    <row r="128" spans="3:3" x14ac:dyDescent="0.25">
      <c r="C128" s="32"/>
    </row>
    <row r="129" spans="3:3" x14ac:dyDescent="0.25">
      <c r="C129" s="32"/>
    </row>
    <row r="130" spans="3:3" x14ac:dyDescent="0.25">
      <c r="C130" s="32"/>
    </row>
    <row r="131" spans="3:3" x14ac:dyDescent="0.25">
      <c r="C131" s="32"/>
    </row>
    <row r="132" spans="3:3" x14ac:dyDescent="0.25">
      <c r="C132" s="32"/>
    </row>
    <row r="133" spans="3:3" x14ac:dyDescent="0.25">
      <c r="C133" s="32"/>
    </row>
    <row r="134" spans="3:3" x14ac:dyDescent="0.25">
      <c r="C134" s="32"/>
    </row>
    <row r="135" spans="3:3" x14ac:dyDescent="0.25">
      <c r="C135" s="32"/>
    </row>
  </sheetData>
  <sheetProtection algorithmName="SHA-512" hashValue="PC+1+uMMSvBJJ7DIMKNRy00ZY8WBEtdbJOAWTfaV71XaaxkgTYDmcrio1FQL5h1t9zMCT7HtccfbhLfhTtL1Mw==" saltValue="PQPltlmKIbv02azATJUA5Q==" spinCount="100000" sheet="1" insertColumns="0" insertRows="0" deleteColumns="0" deleteRows="0" selectLockedCells="1"/>
  <mergeCells count="1">
    <mergeCell ref="K3:N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Acct Wkly Update</vt:lpstr>
      <vt:lpstr>Acct History</vt:lpstr>
      <vt:lpstr>BUY SELL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2025-11-07T21:08:36Z</dcterms:created>
  <dcterms:modified xsi:type="dcterms:W3CDTF">2025-12-09T17:16:57Z</dcterms:modified>
</cp:coreProperties>
</file>