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e4ea7989b73e80/Documents/DIY STOCK TRKG and FINANAL SHEETS/Div Stock for Publish/"/>
    </mc:Choice>
  </mc:AlternateContent>
  <xr:revisionPtr revIDLastSave="0" documentId="8_{BA0BAF60-9115-4E0F-9C60-7B2A6B136697}" xr6:coauthVersionLast="47" xr6:coauthVersionMax="47" xr10:uidLastSave="{00000000-0000-0000-0000-000000000000}"/>
  <bookViews>
    <workbookView xWindow="3510" yWindow="750" windowWidth="23085" windowHeight="15450" xr2:uid="{725886F6-1CB6-4600-A98F-92D127C333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5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I25" i="1" s="1"/>
  <c r="J21" i="1"/>
  <c r="J25" i="1" s="1"/>
  <c r="I22" i="1"/>
  <c r="J22" i="1"/>
  <c r="I23" i="1"/>
  <c r="J23" i="1"/>
  <c r="I24" i="1"/>
  <c r="J24" i="1"/>
  <c r="J4" i="1"/>
  <c r="I4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<sst xmlns="http://schemas.openxmlformats.org/spreadsheetml/2006/main" count="54" uniqueCount="54">
  <si>
    <t>Stocks that pay Monthly</t>
  </si>
  <si>
    <t>Company</t>
  </si>
  <si>
    <t>Symbol</t>
  </si>
  <si>
    <t>Price</t>
  </si>
  <si>
    <t>Div Pd</t>
  </si>
  <si>
    <t>Div/Price Rank</t>
  </si>
  <si>
    <t xml:space="preserve">Dividend Growth Split Corp Class A </t>
  </si>
  <si>
    <t>DGS.TO</t>
  </si>
  <si>
    <t>North American Financial 15 Split Corp</t>
  </si>
  <si>
    <t>FFN.TO</t>
  </si>
  <si>
    <t>Canadian Banc Corp</t>
  </si>
  <si>
    <t>BK.TO</t>
  </si>
  <si>
    <t xml:space="preserve">Financial 15 split Corp </t>
  </si>
  <si>
    <t>FTN.TO</t>
  </si>
  <si>
    <t>Premium Income Corp</t>
  </si>
  <si>
    <t>PIC/A.TO</t>
  </si>
  <si>
    <t>Bridgemarq Real Estate Services  Inc</t>
  </si>
  <si>
    <t>BRE.TO</t>
  </si>
  <si>
    <t>Life &amp; Banc Split Corp</t>
  </si>
  <si>
    <t>LBS</t>
  </si>
  <si>
    <t>Timbercreek Financial Corp</t>
  </si>
  <si>
    <t>TF.TO</t>
  </si>
  <si>
    <t xml:space="preserve">Global Dividend Growth Split Corp Class A </t>
  </si>
  <si>
    <t>GDV.TO</t>
  </si>
  <si>
    <t>TDb Split Corp</t>
  </si>
  <si>
    <t>XTD.TO</t>
  </si>
  <si>
    <t>Income Financial Trust</t>
  </si>
  <si>
    <t>INC.UN.TO</t>
  </si>
  <si>
    <t>Brompton Split Banc Corp. Class A Shares</t>
  </si>
  <si>
    <t>SBC.TO</t>
  </si>
  <si>
    <t>Brompton Lifeco Split Corp</t>
  </si>
  <si>
    <t>LCS.TO</t>
  </si>
  <si>
    <t>Firm Capital Property Trust</t>
  </si>
  <si>
    <t>FCD/UN.TO</t>
  </si>
  <si>
    <t>Nexus Industrial REIT</t>
  </si>
  <si>
    <t>NXR.UN.TO</t>
  </si>
  <si>
    <t>Artis Real Estate Investment Trust</t>
  </si>
  <si>
    <t>AX/U.TO</t>
  </si>
  <si>
    <t xml:space="preserve">InPlay  Oil Corp </t>
  </si>
  <si>
    <t>IPO.TO</t>
  </si>
  <si>
    <t>Citadel Income Fund</t>
  </si>
  <si>
    <t>CTF.UN.TO</t>
  </si>
  <si>
    <t>Cardinal Energy Ltd</t>
  </si>
  <si>
    <t>CJ.TO</t>
  </si>
  <si>
    <t>Atrium Mortgage Investment Corp</t>
  </si>
  <si>
    <t>AI.TO</t>
  </si>
  <si>
    <t>Firm Capital Mortgage Investment Corp</t>
  </si>
  <si>
    <t>FC.TO</t>
  </si>
  <si>
    <t>As at Dec 11 2025</t>
  </si>
  <si>
    <t># Bought</t>
  </si>
  <si>
    <t>Div/ Quarter</t>
  </si>
  <si>
    <t>Div/Year</t>
  </si>
  <si>
    <t>Cost</t>
  </si>
  <si>
    <t>Approx Yeild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</si>
</sst>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0_-;\-&quot;$&quot;* #,##0.000_-;_-&quot;$&quot;* &quot;-&quot;??_-;_-@_-"/>
    <numFmt numFmtId="165" formatCode="0.000"/>
    <numFmt numFmtId="169" formatCode="_(&quot;$&quot;* #,##0.00_);_(&quot;$&quot;* \(#,##0.00\);_(&quot;$&quot;* &quot;-&quot;???_);_(@_)"/>
    <numFmt numFmtId="170" formatCode="_(&quot;$&quot;* #,##0.000_);_(&quot;$&quot;* \(#,##0.000\);_(&quot;$&quot;* &quot;-&quot;??_);_(@_)"/>
  </numFmts>
  <fonts count="9" x14ac:knownFonts="1">
    <font>
      <sz val="14"/>
      <color theme="1"/>
      <name val="Verdana"/>
      <family val="2"/>
    </font>
    <font>
      <sz val="14"/>
      <color theme="1"/>
      <name val="Verdana"/>
      <family val="2"/>
    </font>
    <font>
      <sz val="2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sz val="14"/>
      <name val="Verdana"/>
      <family val="2"/>
    </font>
    <font>
      <sz val="16"/>
      <name val="Roboto"/>
    </font>
    <font>
      <sz val="14"/>
      <color rgb="FF47474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2" borderId="0" xfId="0" applyFont="1" applyFill="1"/>
    <xf numFmtId="0" fontId="1" fillId="0" borderId="0" xfId="0" applyFont="1"/>
    <xf numFmtId="44" fontId="1" fillId="0" borderId="0" xfId="2" applyFont="1"/>
    <xf numFmtId="164" fontId="1" fillId="0" borderId="0" xfId="2" applyNumberFormat="1" applyFont="1"/>
    <xf numFmtId="165" fontId="1" fillId="0" borderId="0" xfId="2" applyNumberFormat="1" applyFont="1"/>
    <xf numFmtId="165" fontId="6" fillId="0" borderId="0" xfId="1" applyNumberFormat="1" applyFont="1"/>
    <xf numFmtId="44" fontId="1" fillId="0" borderId="0" xfId="1" applyFont="1"/>
    <xf numFmtId="164" fontId="1" fillId="0" borderId="0" xfId="1" applyNumberFormat="1" applyFont="1"/>
    <xf numFmtId="165" fontId="1" fillId="0" borderId="0" xfId="1" applyNumberFormat="1" applyFont="1"/>
    <xf numFmtId="44" fontId="1" fillId="0" borderId="0" xfId="1" applyFont="1" applyFill="1"/>
    <xf numFmtId="164" fontId="1" fillId="0" borderId="0" xfId="1" applyNumberFormat="1" applyFont="1" applyFill="1"/>
    <xf numFmtId="165" fontId="1" fillId="0" borderId="0" xfId="1" applyNumberFormat="1" applyFont="1" applyFill="1"/>
    <xf numFmtId="0" fontId="1" fillId="0" borderId="0" xfId="0" applyFont="1" applyAlignment="1">
      <alignment wrapText="1"/>
    </xf>
    <xf numFmtId="164" fontId="1" fillId="0" borderId="0" xfId="2" applyNumberFormat="1" applyFont="1" applyFill="1"/>
    <xf numFmtId="0" fontId="1" fillId="3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3" xfId="0" applyFont="1" applyFill="1" applyBorder="1"/>
    <xf numFmtId="0" fontId="0" fillId="0" borderId="4" xfId="0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44" fontId="0" fillId="0" borderId="0" xfId="0" applyNumberFormat="1"/>
    <xf numFmtId="44" fontId="0" fillId="0" borderId="5" xfId="0" applyNumberFormat="1" applyBorder="1"/>
    <xf numFmtId="169" fontId="0" fillId="0" borderId="0" xfId="0" applyNumberFormat="1"/>
    <xf numFmtId="169" fontId="0" fillId="0" borderId="5" xfId="0" applyNumberFormat="1" applyBorder="1"/>
    <xf numFmtId="170" fontId="1" fillId="0" borderId="0" xfId="1" applyNumberFormat="1" applyFont="1"/>
  </cellXfs>
  <cellStyles count="3">
    <cellStyle name="Currency" xfId="1" builtinId="4"/>
    <cellStyle name="Currency 2" xfId="2" xr:uid="{F5FEEC49-59C6-40C8-8319-907B654AD7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DF24-2572-4E5A-9222-0EC9196563BF}">
  <dimension ref="A2:J26"/>
  <sheetViews>
    <sheetView tabSelected="1" workbookViewId="0">
      <selection activeCell="G21" sqref="G21"/>
    </sheetView>
  </sheetViews>
  <sheetFormatPr defaultRowHeight="18" x14ac:dyDescent="0.25"/>
  <cols>
    <col min="1" max="1" width="34.9140625" customWidth="1"/>
    <col min="2" max="2" width="10.1640625" customWidth="1"/>
    <col min="5" max="5" width="0" hidden="1" customWidth="1"/>
    <col min="9" max="9" width="10.6640625" customWidth="1"/>
    <col min="10" max="10" width="10.75" customWidth="1"/>
  </cols>
  <sheetData>
    <row r="2" spans="1:10" ht="25.5" thickBot="1" x14ac:dyDescent="0.35">
      <c r="A2" s="1" t="s">
        <v>0</v>
      </c>
      <c r="B2" s="2"/>
      <c r="C2" s="3"/>
      <c r="D2" s="3"/>
      <c r="E2" s="4"/>
      <c r="F2" s="4"/>
    </row>
    <row r="3" spans="1:10" ht="36.75" thickBot="1" x14ac:dyDescent="0.3">
      <c r="A3" s="5" t="s">
        <v>1</v>
      </c>
      <c r="B3" s="27" t="s">
        <v>2</v>
      </c>
      <c r="C3" s="27" t="s">
        <v>3</v>
      </c>
      <c r="D3" s="27" t="s">
        <v>4</v>
      </c>
      <c r="E3" s="6" t="s">
        <v>5</v>
      </c>
      <c r="F3" s="26" t="s">
        <v>53</v>
      </c>
      <c r="G3" s="25" t="s">
        <v>49</v>
      </c>
      <c r="H3" s="25" t="s">
        <v>52</v>
      </c>
      <c r="I3" s="25" t="s">
        <v>50</v>
      </c>
      <c r="J3" s="25" t="s">
        <v>51</v>
      </c>
    </row>
    <row r="4" spans="1:10" x14ac:dyDescent="0.25">
      <c r="A4" s="7" t="s">
        <v>6</v>
      </c>
      <c r="B4" s="8" t="s">
        <v>7</v>
      </c>
      <c r="C4" s="9">
        <v>7.57</v>
      </c>
      <c r="D4" s="10">
        <v>0.1</v>
      </c>
      <c r="E4" s="11">
        <f>(D4/C4)*100</f>
        <v>1.321003963011889</v>
      </c>
      <c r="F4" s="12">
        <f>((D4*12)/C4)*100</f>
        <v>15.85204755614267</v>
      </c>
      <c r="H4" s="28">
        <f>C4*G4</f>
        <v>0</v>
      </c>
      <c r="I4" s="30">
        <f>G4*D4</f>
        <v>0</v>
      </c>
      <c r="J4" s="30">
        <f>G4*(D4*12)</f>
        <v>0</v>
      </c>
    </row>
    <row r="5" spans="1:10" ht="20.25" x14ac:dyDescent="0.3">
      <c r="A5" s="24" t="s">
        <v>8</v>
      </c>
      <c r="B5" s="8" t="s">
        <v>9</v>
      </c>
      <c r="C5" s="13">
        <v>8.9600000000000009</v>
      </c>
      <c r="D5" s="14">
        <v>0.113</v>
      </c>
      <c r="E5" s="15">
        <f>(D5/C5)*100</f>
        <v>1.2611607142857142</v>
      </c>
      <c r="F5" s="12">
        <f>((D5*12)/C5)*100</f>
        <v>15.133928571428571</v>
      </c>
      <c r="H5" s="28">
        <f t="shared" ref="H5:H24" si="0">C5*G5</f>
        <v>0</v>
      </c>
      <c r="I5" s="30">
        <f t="shared" ref="I5:I24" si="1">G5*D5</f>
        <v>0</v>
      </c>
      <c r="J5" s="30">
        <f t="shared" ref="J5:J24" si="2">G5*(D5*12)</f>
        <v>0</v>
      </c>
    </row>
    <row r="6" spans="1:10" x14ac:dyDescent="0.25">
      <c r="A6" s="8" t="s">
        <v>10</v>
      </c>
      <c r="B6" s="8" t="s">
        <v>11</v>
      </c>
      <c r="C6" s="16">
        <v>15.45</v>
      </c>
      <c r="D6" s="17">
        <v>0.17499999999999999</v>
      </c>
      <c r="E6" s="18">
        <f>(D6/C6)*100</f>
        <v>1.1326860841423947</v>
      </c>
      <c r="F6" s="12">
        <f>((D6*12)/C6)*100</f>
        <v>13.592233009708737</v>
      </c>
      <c r="H6" s="28">
        <f t="shared" si="0"/>
        <v>0</v>
      </c>
      <c r="I6" s="30">
        <f t="shared" si="1"/>
        <v>0</v>
      </c>
      <c r="J6" s="30">
        <f t="shared" si="2"/>
        <v>0</v>
      </c>
    </row>
    <row r="7" spans="1:10" ht="18" customHeight="1" x14ac:dyDescent="0.25">
      <c r="A7" s="19" t="s">
        <v>12</v>
      </c>
      <c r="B7" s="8" t="s">
        <v>13</v>
      </c>
      <c r="C7" s="9">
        <v>11.64</v>
      </c>
      <c r="D7" s="10">
        <v>0.126</v>
      </c>
      <c r="E7" s="11">
        <f>(D7/C7)*100</f>
        <v>1.0824742268041236</v>
      </c>
      <c r="F7" s="12">
        <f>((D7*12)/C7)*100</f>
        <v>12.989690721649483</v>
      </c>
      <c r="H7" s="28">
        <f t="shared" si="0"/>
        <v>0</v>
      </c>
      <c r="I7" s="30">
        <f t="shared" si="1"/>
        <v>0</v>
      </c>
      <c r="J7" s="30">
        <f t="shared" si="2"/>
        <v>0</v>
      </c>
    </row>
    <row r="8" spans="1:10" x14ac:dyDescent="0.25">
      <c r="A8" s="8" t="s">
        <v>14</v>
      </c>
      <c r="B8" s="8" t="s">
        <v>15</v>
      </c>
      <c r="C8" s="13">
        <v>8.94</v>
      </c>
      <c r="D8" s="14">
        <v>0.08</v>
      </c>
      <c r="E8" s="11">
        <f>(D8/C8)*100</f>
        <v>0.8948545861297541</v>
      </c>
      <c r="F8" s="12">
        <f>((D8*12)/C8)*100</f>
        <v>10.738255033557047</v>
      </c>
      <c r="H8" s="28">
        <f t="shared" si="0"/>
        <v>0</v>
      </c>
      <c r="I8" s="30">
        <f t="shared" si="1"/>
        <v>0</v>
      </c>
      <c r="J8" s="30">
        <f t="shared" si="2"/>
        <v>0</v>
      </c>
    </row>
    <row r="9" spans="1:10" x14ac:dyDescent="0.25">
      <c r="A9" s="8" t="s">
        <v>16</v>
      </c>
      <c r="B9" s="8" t="s">
        <v>17</v>
      </c>
      <c r="C9" s="13">
        <v>12.98</v>
      </c>
      <c r="D9" s="14">
        <v>0.113</v>
      </c>
      <c r="E9" s="15">
        <f>(D9/C9)*100</f>
        <v>0.8705701078582434</v>
      </c>
      <c r="F9" s="12">
        <f>((D9*12)/C9)*100</f>
        <v>10.44684129429892</v>
      </c>
      <c r="H9" s="28">
        <f t="shared" si="0"/>
        <v>0</v>
      </c>
      <c r="I9" s="30">
        <f t="shared" si="1"/>
        <v>0</v>
      </c>
      <c r="J9" s="30">
        <f t="shared" si="2"/>
        <v>0</v>
      </c>
    </row>
    <row r="10" spans="1:10" ht="18.75" customHeight="1" x14ac:dyDescent="0.25">
      <c r="A10" s="19" t="s">
        <v>18</v>
      </c>
      <c r="B10" s="8" t="s">
        <v>19</v>
      </c>
      <c r="C10" s="9">
        <v>11.58</v>
      </c>
      <c r="D10" s="20">
        <v>0.1</v>
      </c>
      <c r="E10" s="11">
        <f>(D10/C10)*100</f>
        <v>0.86355785837651122</v>
      </c>
      <c r="F10" s="12">
        <f>((D10*12)/C10)*100</f>
        <v>10.362694300518136</v>
      </c>
      <c r="H10" s="28">
        <f t="shared" si="0"/>
        <v>0</v>
      </c>
      <c r="I10" s="30">
        <f t="shared" si="1"/>
        <v>0</v>
      </c>
      <c r="J10" s="30">
        <f t="shared" si="2"/>
        <v>0</v>
      </c>
    </row>
    <row r="11" spans="1:10" x14ac:dyDescent="0.25">
      <c r="A11" s="7" t="s">
        <v>20</v>
      </c>
      <c r="B11" s="8" t="s">
        <v>21</v>
      </c>
      <c r="C11" s="13">
        <v>6.82</v>
      </c>
      <c r="D11" s="14">
        <v>5.8000000000000003E-2</v>
      </c>
      <c r="E11" s="15">
        <f>(D11/C11)*100</f>
        <v>0.85043988269794724</v>
      </c>
      <c r="F11" s="12">
        <f>((D11*12)/C11)*100</f>
        <v>10.205278592375366</v>
      </c>
      <c r="H11" s="28">
        <f t="shared" si="0"/>
        <v>0</v>
      </c>
      <c r="I11" s="30">
        <f t="shared" si="1"/>
        <v>0</v>
      </c>
      <c r="J11" s="30">
        <f t="shared" si="2"/>
        <v>0</v>
      </c>
    </row>
    <row r="12" spans="1:10" x14ac:dyDescent="0.25">
      <c r="A12" s="8" t="s">
        <v>22</v>
      </c>
      <c r="B12" s="8" t="s">
        <v>23</v>
      </c>
      <c r="C12" s="13">
        <v>12.19</v>
      </c>
      <c r="D12" s="14">
        <v>0.1</v>
      </c>
      <c r="E12" s="15">
        <f>(D12/C12)*100</f>
        <v>0.82034454470877782</v>
      </c>
      <c r="F12" s="12">
        <f>((D12*12)/C12)*100</f>
        <v>9.844134536505333</v>
      </c>
      <c r="H12" s="28">
        <f t="shared" si="0"/>
        <v>0</v>
      </c>
      <c r="I12" s="30">
        <f t="shared" si="1"/>
        <v>0</v>
      </c>
      <c r="J12" s="30">
        <f t="shared" si="2"/>
        <v>0</v>
      </c>
    </row>
    <row r="13" spans="1:10" x14ac:dyDescent="0.25">
      <c r="A13" s="8" t="s">
        <v>24</v>
      </c>
      <c r="B13" s="8" t="s">
        <v>25</v>
      </c>
      <c r="C13" s="13">
        <v>6.1</v>
      </c>
      <c r="D13" s="14">
        <v>0.05</v>
      </c>
      <c r="E13" s="18">
        <f>(D13/C13)*100</f>
        <v>0.81967213114754101</v>
      </c>
      <c r="F13" s="12">
        <f>((D13*12)/C13)*100</f>
        <v>9.8360655737704938</v>
      </c>
      <c r="H13" s="28">
        <f t="shared" si="0"/>
        <v>0</v>
      </c>
      <c r="I13" s="30">
        <f t="shared" si="1"/>
        <v>0</v>
      </c>
      <c r="J13" s="30">
        <f t="shared" si="2"/>
        <v>0</v>
      </c>
    </row>
    <row r="14" spans="1:10" x14ac:dyDescent="0.25">
      <c r="A14" s="8" t="s">
        <v>26</v>
      </c>
      <c r="B14" s="8" t="s">
        <v>27</v>
      </c>
      <c r="C14" s="13">
        <v>9.23</v>
      </c>
      <c r="D14" s="32">
        <v>7.4999999999999997E-2</v>
      </c>
      <c r="E14" s="15">
        <f>(D14/C14)*100</f>
        <v>0.81256771397616467</v>
      </c>
      <c r="F14" s="12">
        <f>((D14*12)/C14)*100</f>
        <v>9.7508125677139752</v>
      </c>
      <c r="H14" s="28">
        <f t="shared" si="0"/>
        <v>0</v>
      </c>
      <c r="I14" s="30">
        <f t="shared" si="1"/>
        <v>0</v>
      </c>
      <c r="J14" s="30">
        <f t="shared" si="2"/>
        <v>0</v>
      </c>
    </row>
    <row r="15" spans="1:10" x14ac:dyDescent="0.25">
      <c r="A15" s="8" t="s">
        <v>28</v>
      </c>
      <c r="B15" s="8" t="s">
        <v>29</v>
      </c>
      <c r="C15" s="13">
        <v>12.8</v>
      </c>
      <c r="D15" s="14">
        <v>0.1</v>
      </c>
      <c r="E15" s="15">
        <f>(D15/C15)*100</f>
        <v>0.78125</v>
      </c>
      <c r="F15" s="12">
        <f>((D15*12)/C15)*100</f>
        <v>9.3750000000000018</v>
      </c>
      <c r="H15" s="28">
        <f t="shared" si="0"/>
        <v>0</v>
      </c>
      <c r="I15" s="30">
        <f t="shared" si="1"/>
        <v>0</v>
      </c>
      <c r="J15" s="30">
        <f t="shared" si="2"/>
        <v>0</v>
      </c>
    </row>
    <row r="16" spans="1:10" x14ac:dyDescent="0.25">
      <c r="A16" s="7" t="s">
        <v>30</v>
      </c>
      <c r="B16" s="8" t="s">
        <v>31</v>
      </c>
      <c r="C16" s="13">
        <v>10.15</v>
      </c>
      <c r="D16" s="14">
        <v>7.4999999999999997E-2</v>
      </c>
      <c r="E16" s="15">
        <f>(D16/C16)*100</f>
        <v>0.73891625615763545</v>
      </c>
      <c r="F16" s="12">
        <f>((D16*12)/C16)*100</f>
        <v>8.8669950738916246</v>
      </c>
      <c r="H16" s="28">
        <f t="shared" si="0"/>
        <v>0</v>
      </c>
      <c r="I16" s="30">
        <f t="shared" si="1"/>
        <v>0</v>
      </c>
      <c r="J16" s="30">
        <f t="shared" si="2"/>
        <v>0</v>
      </c>
    </row>
    <row r="17" spans="1:10" x14ac:dyDescent="0.25">
      <c r="A17" s="8" t="s">
        <v>32</v>
      </c>
      <c r="B17" s="21" t="s">
        <v>33</v>
      </c>
      <c r="C17" s="13">
        <v>5.97</v>
      </c>
      <c r="D17" s="14">
        <v>4.2999999999999997E-2</v>
      </c>
      <c r="E17" s="15">
        <f>(D17/C17)*100</f>
        <v>0.72026800670016744</v>
      </c>
      <c r="F17" s="12">
        <f>((D17*12)/C17)*100</f>
        <v>8.6432160804020111</v>
      </c>
      <c r="H17" s="28">
        <f t="shared" si="0"/>
        <v>0</v>
      </c>
      <c r="I17" s="30">
        <f t="shared" si="1"/>
        <v>0</v>
      </c>
      <c r="J17" s="30">
        <f t="shared" si="2"/>
        <v>0</v>
      </c>
    </row>
    <row r="18" spans="1:10" x14ac:dyDescent="0.25">
      <c r="A18" s="8" t="s">
        <v>34</v>
      </c>
      <c r="B18" s="21" t="s">
        <v>35</v>
      </c>
      <c r="C18" s="13">
        <v>7.53</v>
      </c>
      <c r="D18" s="14">
        <v>5.2999999999999999E-2</v>
      </c>
      <c r="E18" s="15">
        <f>(D18/C18)*100</f>
        <v>0.70385126162018585</v>
      </c>
      <c r="F18" s="12">
        <f>((D18*12)/C18)*100</f>
        <v>8.4462151394422307</v>
      </c>
      <c r="H18" s="28">
        <f t="shared" si="0"/>
        <v>0</v>
      </c>
      <c r="I18" s="30">
        <f t="shared" si="1"/>
        <v>0</v>
      </c>
      <c r="J18" s="30">
        <f t="shared" si="2"/>
        <v>0</v>
      </c>
    </row>
    <row r="19" spans="1:10" x14ac:dyDescent="0.25">
      <c r="A19" s="7" t="s">
        <v>36</v>
      </c>
      <c r="B19" s="21" t="s">
        <v>37</v>
      </c>
      <c r="C19" s="13">
        <v>7.13</v>
      </c>
      <c r="D19" s="14">
        <v>0.05</v>
      </c>
      <c r="E19" s="15">
        <f>(D19/C19)*100</f>
        <v>0.70126227208976166</v>
      </c>
      <c r="F19" s="12">
        <f>((D19*12)/C19)*100</f>
        <v>8.4151472650771399</v>
      </c>
      <c r="H19" s="28">
        <f t="shared" si="0"/>
        <v>0</v>
      </c>
      <c r="I19" s="30">
        <f t="shared" si="1"/>
        <v>0</v>
      </c>
      <c r="J19" s="30">
        <f t="shared" si="2"/>
        <v>0</v>
      </c>
    </row>
    <row r="20" spans="1:10" x14ac:dyDescent="0.25">
      <c r="A20" s="7" t="s">
        <v>38</v>
      </c>
      <c r="B20" s="8" t="s">
        <v>39</v>
      </c>
      <c r="C20" s="13">
        <v>12.86</v>
      </c>
      <c r="D20" s="14">
        <v>0.09</v>
      </c>
      <c r="E20" s="15">
        <f>(D20/C20)*100</f>
        <v>0.69984447900466562</v>
      </c>
      <c r="F20" s="12">
        <f>((D20*12)/C20)*100</f>
        <v>8.3981337480559883</v>
      </c>
      <c r="H20" s="28">
        <f t="shared" si="0"/>
        <v>0</v>
      </c>
      <c r="I20" s="30">
        <f t="shared" si="1"/>
        <v>0</v>
      </c>
      <c r="J20" s="30">
        <f t="shared" si="2"/>
        <v>0</v>
      </c>
    </row>
    <row r="21" spans="1:10" x14ac:dyDescent="0.25">
      <c r="A21" s="8" t="s">
        <v>40</v>
      </c>
      <c r="B21" s="8" t="s">
        <v>41</v>
      </c>
      <c r="C21" s="13">
        <v>2.91</v>
      </c>
      <c r="D21" s="14">
        <v>0.02</v>
      </c>
      <c r="E21" s="15">
        <f>(D21/C21)*100</f>
        <v>0.6872852233676976</v>
      </c>
      <c r="F21" s="12">
        <f>((D21*12)/C21)*100</f>
        <v>8.2474226804123703</v>
      </c>
      <c r="H21" s="28">
        <f t="shared" si="0"/>
        <v>0</v>
      </c>
      <c r="I21" s="30">
        <f t="shared" si="1"/>
        <v>0</v>
      </c>
      <c r="J21" s="30">
        <f t="shared" si="2"/>
        <v>0</v>
      </c>
    </row>
    <row r="22" spans="1:10" x14ac:dyDescent="0.25">
      <c r="A22" s="22" t="s">
        <v>42</v>
      </c>
      <c r="B22" s="23" t="s">
        <v>43</v>
      </c>
      <c r="C22" s="13">
        <v>8.9600000000000009</v>
      </c>
      <c r="D22" s="14">
        <v>0.06</v>
      </c>
      <c r="E22" s="15">
        <f>(D22/C22)*100</f>
        <v>0.66964285714285698</v>
      </c>
      <c r="F22" s="12">
        <f>((D22*12)/C22)*100</f>
        <v>8.0357142857142847</v>
      </c>
      <c r="H22" s="28">
        <f t="shared" si="0"/>
        <v>0</v>
      </c>
      <c r="I22" s="30">
        <f t="shared" si="1"/>
        <v>0</v>
      </c>
      <c r="J22" s="30">
        <f t="shared" si="2"/>
        <v>0</v>
      </c>
    </row>
    <row r="23" spans="1:10" x14ac:dyDescent="0.25">
      <c r="A23" s="8" t="s">
        <v>44</v>
      </c>
      <c r="B23" s="8" t="s">
        <v>45</v>
      </c>
      <c r="C23" s="9">
        <v>11.55</v>
      </c>
      <c r="D23" s="10">
        <v>7.6999999999999999E-2</v>
      </c>
      <c r="E23" s="11">
        <f>(D23/C23)*100</f>
        <v>0.66666666666666663</v>
      </c>
      <c r="F23" s="12">
        <f>((D23*12)/C23)*100</f>
        <v>7.9999999999999991</v>
      </c>
      <c r="H23" s="28">
        <f t="shared" si="0"/>
        <v>0</v>
      </c>
      <c r="I23" s="30">
        <f t="shared" si="1"/>
        <v>0</v>
      </c>
      <c r="J23" s="30">
        <f t="shared" si="2"/>
        <v>0</v>
      </c>
    </row>
    <row r="24" spans="1:10" ht="18.75" thickBot="1" x14ac:dyDescent="0.3">
      <c r="A24" s="8" t="s">
        <v>46</v>
      </c>
      <c r="B24" s="8" t="s">
        <v>47</v>
      </c>
      <c r="C24" s="13">
        <v>11.72</v>
      </c>
      <c r="D24" s="14">
        <v>7.8E-2</v>
      </c>
      <c r="E24" s="15">
        <f>(D24/C24)*100</f>
        <v>0.66552901023890787</v>
      </c>
      <c r="F24" s="12">
        <f>((D24*12)/C24)*100</f>
        <v>7.9863481228668931</v>
      </c>
      <c r="H24" s="29">
        <f t="shared" si="0"/>
        <v>0</v>
      </c>
      <c r="I24" s="31">
        <f t="shared" si="1"/>
        <v>0</v>
      </c>
      <c r="J24" s="31">
        <f t="shared" si="2"/>
        <v>0</v>
      </c>
    </row>
    <row r="25" spans="1:10" ht="18.75" thickTop="1" x14ac:dyDescent="0.25">
      <c r="H25" s="28">
        <f>SUM(H4:H24)</f>
        <v>0</v>
      </c>
      <c r="I25" s="30">
        <f>SUM(I4:I24)</f>
        <v>0</v>
      </c>
      <c r="J25" s="30">
        <f>SUM(J4:J24)</f>
        <v>0</v>
      </c>
    </row>
    <row r="26" spans="1:10" x14ac:dyDescent="0.25">
      <c r="A2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Tippelt</dc:creator>
  <cp:lastModifiedBy>Eric Tippelt</cp:lastModifiedBy>
  <dcterms:created xsi:type="dcterms:W3CDTF">2025-12-11T21:30:02Z</dcterms:created>
  <dcterms:modified xsi:type="dcterms:W3CDTF">2025-12-11T21:42:00Z</dcterms:modified>
</cp:coreProperties>
</file>